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  <sheet name="Arkusz1" sheetId="2" r:id="rId2"/>
  </sheets>
  <definedNames>
    <definedName name="_xlnm.Print_Area" localSheetId="0">'3a'!$A$1:$J$58</definedName>
  </definedNames>
  <calcPr fullCalcOnLoad="1"/>
</workbook>
</file>

<file path=xl/sharedStrings.xml><?xml version="1.0" encoding="utf-8"?>
<sst xmlns="http://schemas.openxmlformats.org/spreadsheetml/2006/main" count="127" uniqueCount="100">
  <si>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</si>
  <si>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</si>
  <si>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</si>
  <si>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</si>
  <si>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</si>
  <si>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</si>
  <si>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</si>
  <si>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</si>
  <si>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</si>
  <si>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</si>
  <si>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</si>
  <si>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</si>
  <si>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</si>
  <si>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</si>
  <si>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</si>
  <si>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</si>
  <si>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</si>
  <si>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</si>
  <si>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</si>
  <si>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</si>
  <si>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</si>
  <si>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</si>
  <si>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5.</t>
  </si>
  <si>
    <t>6.</t>
  </si>
  <si>
    <t>7.</t>
  </si>
  <si>
    <t>8.</t>
  </si>
  <si>
    <t>9.</t>
  </si>
  <si>
    <t>10.</t>
  </si>
  <si>
    <t>Razem dział 600:</t>
  </si>
  <si>
    <t>Razem dział 854:</t>
  </si>
  <si>
    <t>Razem dział 852:</t>
  </si>
  <si>
    <t>Starostwo Powiatowe</t>
  </si>
  <si>
    <t>Razem dział 750:</t>
  </si>
  <si>
    <t>11.</t>
  </si>
  <si>
    <t>12.</t>
  </si>
  <si>
    <t>13.</t>
  </si>
  <si>
    <t>Zadania inwestycyjne roczne w 2010 r.</t>
  </si>
  <si>
    <t>rok budżetowy 2010 (7+8+9+10)</t>
  </si>
  <si>
    <t xml:space="preserve">Rozbudowa mostu na rzece Kamiennej w ciągu drogi powiatowej - ul. Radomska w Starachowicach </t>
  </si>
  <si>
    <t>Zarząd Dróg Powiatowych</t>
  </si>
  <si>
    <t>Założenie monitoringu w Starostwie Powiatowym</t>
  </si>
  <si>
    <t xml:space="preserve">A.    
B.    
C.
D. </t>
  </si>
  <si>
    <t xml:space="preserve">A.    
B.   
C.
D. </t>
  </si>
  <si>
    <t>Klimatyzacja pomieszczeń biurowych Starostwa Powiatowego</t>
  </si>
  <si>
    <t>System sygnalizacji przeciwpożarowej (cały budynek)</t>
  </si>
  <si>
    <t>Razem dział 853:</t>
  </si>
  <si>
    <t>Zakup sprzętu komputerowego 5 000 zł
Zakup ksero 6 000 zł</t>
  </si>
  <si>
    <t>PINB</t>
  </si>
  <si>
    <t>Razem dział 710:</t>
  </si>
  <si>
    <t>Zakup podnośnika elektrycznego (dla mieszkańców)</t>
  </si>
  <si>
    <t>Powiatowy Urząd Pracy</t>
  </si>
  <si>
    <t>Przedsiewzięcie związane z organizacją CAZ-ów</t>
  </si>
  <si>
    <t>Razem dział 801:</t>
  </si>
  <si>
    <t>14.</t>
  </si>
  <si>
    <t>15.</t>
  </si>
  <si>
    <t>16.</t>
  </si>
  <si>
    <t>Zakup samochodu osobowego do przewozu osób niepełnosprawnych w PZAZ</t>
  </si>
  <si>
    <t>kredyty, pożyczki
obligacje</t>
  </si>
  <si>
    <t>DPS SUE RYDER</t>
  </si>
  <si>
    <t xml:space="preserve">Zakup samochodu osobowego </t>
  </si>
  <si>
    <t>Zakup młota pneumatycznego</t>
  </si>
  <si>
    <t>Zakup kserokopiarki</t>
  </si>
  <si>
    <t>17.</t>
  </si>
  <si>
    <t>Zakup transportera schodowego (schodołaz) dla III LO</t>
  </si>
  <si>
    <t xml:space="preserve">A.    
B.   
C.  
D. </t>
  </si>
  <si>
    <t>Zakup komputera przenośnego wraz z oprogramowaniem</t>
  </si>
  <si>
    <t xml:space="preserve">A.      
B.   
C.
D. </t>
  </si>
  <si>
    <t>18.</t>
  </si>
  <si>
    <t>19.</t>
  </si>
  <si>
    <t>Razem dział 754:</t>
  </si>
  <si>
    <t>Komenda Powiatowa Państwowej Straży Pożarnej</t>
  </si>
  <si>
    <t xml:space="preserve">Zakup zestawów komputerowych i kserokopiarek </t>
  </si>
  <si>
    <t>20.</t>
  </si>
  <si>
    <t>Budowa Boiska Sportowego przy Zespole Szkół Zawodowych Nr 2 w Starachowicach</t>
  </si>
  <si>
    <t xml:space="preserve">A. 
B.          49 000
C.
D. </t>
  </si>
  <si>
    <t xml:space="preserve">A.           90 000
B.           10 000
C.
D. </t>
  </si>
  <si>
    <t xml:space="preserve">A.         856 700  
B. 
C.
D. </t>
  </si>
  <si>
    <t xml:space="preserve">A.           11 000
B.   
C.
D. </t>
  </si>
  <si>
    <t xml:space="preserve">A.         395 578 
B.   
C.
D. </t>
  </si>
  <si>
    <t xml:space="preserve">A.    
B.   
C.           90 000
D. </t>
  </si>
  <si>
    <t xml:space="preserve">A.    
B.   
C.         303 718
D. </t>
  </si>
  <si>
    <t>21.</t>
  </si>
  <si>
    <t>Razem dział 900:</t>
  </si>
  <si>
    <t>DPS Starachowice</t>
  </si>
  <si>
    <t>Projekt obudowy wewnętrznych klatek schodowych</t>
  </si>
  <si>
    <t>22.</t>
  </si>
  <si>
    <t>Odnowa obiektu mostowego bez zmian istniejących parametrów konstrukcyjnych przez rzekę Świślinę w ciągu drogi powiatowej nr 0613 T Starachowice - Adamów - Styków - Jabłonna - Dąbrowa - Pawłów w m. Biedów</t>
  </si>
  <si>
    <t>Budowa parkingów i przebudowa układu komunikacyjnego w obrębie Starostwa Powiatowego wraz ze zjazdem z ul. Krywki działka nr ewid. 125 oraz przebudowa oświetlenia parkingu na działkach o nr ewid. 1128/7 i 1128/8 przy ul. dr Władysława Borkowskiego 4 w Starachowicach w celu zabezpieczenia przeciwpożarowego obiektu</t>
  </si>
  <si>
    <t xml:space="preserve">Zakup specjalistycznego pojazdu rozpoznawczo - ratowniczego </t>
  </si>
  <si>
    <t>23.</t>
  </si>
  <si>
    <t xml:space="preserve">Zakup dwóch aparatów powietrznych nadciśnieniowych na wyposażenie pojazdu rozpoznawczo - ratowniczego </t>
  </si>
  <si>
    <t xml:space="preserve">A. 
B.          
C.
D. </t>
  </si>
  <si>
    <t>Zakup samochodu specjalnego mikrobus oraz technicznego sprzętu ratowniczego</t>
  </si>
  <si>
    <t>Powiatowy Zakład Opieki Zdrowotnej</t>
  </si>
  <si>
    <t>Razem dział 851:</t>
  </si>
  <si>
    <t>24.</t>
  </si>
  <si>
    <t>Zakup tomografu komputerowego</t>
  </si>
  <si>
    <t>Budowa wielofunkcyjnego boiska przy SOSzW</t>
  </si>
  <si>
    <t>Zakup zestawu komputerowego</t>
  </si>
  <si>
    <t>Załącznik Nr 5 do do Uchwały Nr XLVIII/352/2010                                 Rady Powiatu w Starachowicach
z dnia 29 czerwca 2010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</si>
</sst>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  <numFmt numFmtId="173" formatCode="00\-000"/>
  </numFmts>
  <fonts count="45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4"/>
      <name val="Arial CE"/>
      <family val="0"/>
    </font>
    <font>
      <b/>
      <sz val="16"/>
      <name val="Arial CE"/>
      <family val="0"/>
    </font>
    <font>
      <b/>
      <sz val="11"/>
      <name val="Bookman Old Style"/>
      <family val="1"/>
    </font>
    <font>
      <sz val="11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Bookman Old Style"/>
      <family val="1"/>
    </font>
    <font>
      <b/>
      <sz val="18"/>
      <name val="Bookman Old Styl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3" fontId="8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3" fontId="8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3" fontId="7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26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60" workbookViewId="0" topLeftCell="A40">
      <selection activeCell="A32" sqref="A32:H3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9.875" style="1" customWidth="1"/>
    <col min="4" max="4" width="74.375" style="1" customWidth="1"/>
    <col min="5" max="5" width="20.25390625" style="1" customWidth="1"/>
    <col min="6" max="6" width="18.00390625" style="1" customWidth="1"/>
    <col min="7" max="7" width="17.75390625" style="1" customWidth="1"/>
    <col min="8" max="8" width="19.75390625" style="1" customWidth="1"/>
    <col min="9" max="9" width="15.25390625" style="1" customWidth="1"/>
    <col min="10" max="10" width="19.125" style="1" customWidth="1"/>
    <col min="11" max="20" width="9.125" style="1" customWidth="1"/>
    <col min="21" max="21" width="10.625" style="1" customWidth="1"/>
    <col min="22" max="16384" width="9.125" style="1" customWidth="1"/>
  </cols>
  <sheetData>
    <row r="1" spans="1:10" ht="45.75" customHeight="1">
      <c r="A1" s="7"/>
      <c r="B1" s="7"/>
      <c r="C1" s="7"/>
      <c r="D1" s="7"/>
      <c r="E1" s="7"/>
      <c r="F1" s="59" t="s">
        <v>99</v>
      </c>
      <c r="G1" s="59"/>
      <c r="H1" s="59"/>
      <c r="I1" s="59"/>
      <c r="J1" s="59"/>
    </row>
    <row r="2" spans="1:10" ht="45.75" customHeight="1">
      <c r="A2" s="7"/>
      <c r="B2" s="7"/>
      <c r="C2" s="7"/>
      <c r="D2" s="7"/>
      <c r="E2" s="7"/>
      <c r="F2" s="59"/>
      <c r="G2" s="59"/>
      <c r="H2" s="59"/>
      <c r="I2" s="59"/>
      <c r="J2" s="59"/>
    </row>
    <row r="3" spans="1:10" ht="23.25">
      <c r="A3" s="60" t="s">
        <v>36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0.5" customHeight="1">
      <c r="A4" s="8"/>
      <c r="B4" s="8"/>
      <c r="C4" s="8"/>
      <c r="D4" s="8"/>
      <c r="E4" s="8"/>
      <c r="F4" s="8"/>
      <c r="G4" s="8"/>
      <c r="H4" s="8"/>
      <c r="I4" s="8"/>
      <c r="J4" s="9" t="s">
        <v>7</v>
      </c>
    </row>
    <row r="5" spans="1:10" s="2" customFormat="1" ht="19.5" customHeight="1">
      <c r="A5" s="49" t="s">
        <v>9</v>
      </c>
      <c r="B5" s="49" t="s">
        <v>1</v>
      </c>
      <c r="C5" s="49" t="s">
        <v>6</v>
      </c>
      <c r="D5" s="41" t="s">
        <v>21</v>
      </c>
      <c r="E5" s="41" t="s">
        <v>16</v>
      </c>
      <c r="F5" s="41"/>
      <c r="G5" s="41"/>
      <c r="H5" s="41"/>
      <c r="I5" s="41"/>
      <c r="J5" s="41" t="s">
        <v>10</v>
      </c>
    </row>
    <row r="6" spans="1:10" s="2" customFormat="1" ht="19.5" customHeight="1">
      <c r="A6" s="49"/>
      <c r="B6" s="49"/>
      <c r="C6" s="49"/>
      <c r="D6" s="41"/>
      <c r="E6" s="41" t="s">
        <v>37</v>
      </c>
      <c r="F6" s="41" t="s">
        <v>5</v>
      </c>
      <c r="G6" s="41"/>
      <c r="H6" s="41"/>
      <c r="I6" s="41"/>
      <c r="J6" s="41"/>
    </row>
    <row r="7" spans="1:10" s="2" customFormat="1" ht="29.25" customHeight="1">
      <c r="A7" s="49"/>
      <c r="B7" s="49"/>
      <c r="C7" s="49"/>
      <c r="D7" s="41"/>
      <c r="E7" s="41"/>
      <c r="F7" s="41" t="s">
        <v>19</v>
      </c>
      <c r="G7" s="41" t="s">
        <v>57</v>
      </c>
      <c r="H7" s="41" t="s">
        <v>20</v>
      </c>
      <c r="I7" s="41" t="s">
        <v>17</v>
      </c>
      <c r="J7" s="41"/>
    </row>
    <row r="8" spans="1:10" s="2" customFormat="1" ht="19.5" customHeight="1">
      <c r="A8" s="49"/>
      <c r="B8" s="49"/>
      <c r="C8" s="49"/>
      <c r="D8" s="41"/>
      <c r="E8" s="41"/>
      <c r="F8" s="41"/>
      <c r="G8" s="41"/>
      <c r="H8" s="41"/>
      <c r="I8" s="41"/>
      <c r="J8" s="41"/>
    </row>
    <row r="9" spans="1:10" s="2" customFormat="1" ht="19.5" customHeight="1">
      <c r="A9" s="49"/>
      <c r="B9" s="49"/>
      <c r="C9" s="49"/>
      <c r="D9" s="41"/>
      <c r="E9" s="41"/>
      <c r="F9" s="41"/>
      <c r="G9" s="41"/>
      <c r="H9" s="41"/>
      <c r="I9" s="41"/>
      <c r="J9" s="41"/>
    </row>
    <row r="10" spans="1:10" ht="7.5" customHeight="1">
      <c r="A10" s="10">
        <v>1</v>
      </c>
      <c r="B10" s="10">
        <v>2</v>
      </c>
      <c r="C10" s="10">
        <v>3</v>
      </c>
      <c r="D10" s="10">
        <v>4</v>
      </c>
      <c r="E10" s="10">
        <v>6</v>
      </c>
      <c r="F10" s="10">
        <v>7</v>
      </c>
      <c r="G10" s="10">
        <v>8</v>
      </c>
      <c r="H10" s="10">
        <v>9</v>
      </c>
      <c r="I10" s="10">
        <v>10</v>
      </c>
      <c r="J10" s="10">
        <v>11</v>
      </c>
    </row>
    <row r="11" spans="1:10" ht="80.25" customHeight="1">
      <c r="A11" s="10" t="s">
        <v>2</v>
      </c>
      <c r="B11" s="11">
        <v>600</v>
      </c>
      <c r="C11" s="11">
        <v>60014</v>
      </c>
      <c r="D11" s="12" t="s">
        <v>38</v>
      </c>
      <c r="E11" s="13">
        <v>1556700</v>
      </c>
      <c r="F11" s="13"/>
      <c r="G11" s="13">
        <v>700000</v>
      </c>
      <c r="H11" s="14" t="s">
        <v>76</v>
      </c>
      <c r="I11" s="13"/>
      <c r="J11" s="14" t="s">
        <v>39</v>
      </c>
    </row>
    <row r="12" spans="1:10" ht="78.75" customHeight="1">
      <c r="A12" s="10" t="s">
        <v>3</v>
      </c>
      <c r="B12" s="11">
        <v>600</v>
      </c>
      <c r="C12" s="11">
        <v>60014</v>
      </c>
      <c r="D12" s="12" t="s">
        <v>59</v>
      </c>
      <c r="E12" s="13">
        <v>68000</v>
      </c>
      <c r="F12" s="13">
        <v>68000</v>
      </c>
      <c r="G12" s="13"/>
      <c r="H12" s="14" t="s">
        <v>41</v>
      </c>
      <c r="I12" s="13"/>
      <c r="J12" s="14" t="s">
        <v>39</v>
      </c>
    </row>
    <row r="13" spans="1:10" ht="80.25" customHeight="1">
      <c r="A13" s="10" t="s">
        <v>4</v>
      </c>
      <c r="B13" s="11">
        <v>600</v>
      </c>
      <c r="C13" s="11">
        <v>60014</v>
      </c>
      <c r="D13" s="12" t="s">
        <v>60</v>
      </c>
      <c r="E13" s="13">
        <v>18200</v>
      </c>
      <c r="F13" s="13">
        <v>18200</v>
      </c>
      <c r="G13" s="13"/>
      <c r="H13" s="14" t="s">
        <v>41</v>
      </c>
      <c r="I13" s="13"/>
      <c r="J13" s="14" t="s">
        <v>39</v>
      </c>
    </row>
    <row r="14" spans="1:10" ht="80.25" customHeight="1">
      <c r="A14" s="15" t="s">
        <v>0</v>
      </c>
      <c r="B14" s="16">
        <v>600</v>
      </c>
      <c r="C14" s="16">
        <v>60014</v>
      </c>
      <c r="D14" s="17" t="s">
        <v>61</v>
      </c>
      <c r="E14" s="18">
        <v>15800</v>
      </c>
      <c r="F14" s="18">
        <v>15800</v>
      </c>
      <c r="G14" s="18"/>
      <c r="H14" s="19" t="s">
        <v>41</v>
      </c>
      <c r="I14" s="18"/>
      <c r="J14" s="19" t="s">
        <v>39</v>
      </c>
    </row>
    <row r="15" spans="1:10" ht="80.25" customHeight="1" thickBot="1">
      <c r="A15" s="15" t="s">
        <v>22</v>
      </c>
      <c r="B15" s="16">
        <v>600</v>
      </c>
      <c r="C15" s="16">
        <v>60014</v>
      </c>
      <c r="D15" s="17" t="s">
        <v>86</v>
      </c>
      <c r="E15" s="18">
        <v>200000</v>
      </c>
      <c r="F15" s="18"/>
      <c r="G15" s="18">
        <v>200000</v>
      </c>
      <c r="H15" s="19" t="s">
        <v>41</v>
      </c>
      <c r="I15" s="18"/>
      <c r="J15" s="19" t="s">
        <v>39</v>
      </c>
    </row>
    <row r="16" spans="1:10" s="3" customFormat="1" ht="37.5" customHeight="1" thickBot="1">
      <c r="A16" s="42" t="s">
        <v>28</v>
      </c>
      <c r="B16" s="43"/>
      <c r="C16" s="43"/>
      <c r="D16" s="43"/>
      <c r="E16" s="20">
        <f>SUM(E11:E15)</f>
        <v>1858700</v>
      </c>
      <c r="F16" s="20">
        <f>SUM(F11:F15)</f>
        <v>102000</v>
      </c>
      <c r="G16" s="20">
        <f>SUM(G11:G15)</f>
        <v>900000</v>
      </c>
      <c r="H16" s="20">
        <v>856700</v>
      </c>
      <c r="I16" s="20">
        <f>SUM(I11)</f>
        <v>0</v>
      </c>
      <c r="J16" s="21"/>
    </row>
    <row r="17" spans="1:10" s="3" customFormat="1" ht="69.75" customHeight="1" thickBot="1">
      <c r="A17" s="22" t="s">
        <v>23</v>
      </c>
      <c r="B17" s="22">
        <v>710</v>
      </c>
      <c r="C17" s="22">
        <v>71015</v>
      </c>
      <c r="D17" s="23" t="s">
        <v>46</v>
      </c>
      <c r="E17" s="24">
        <v>11000</v>
      </c>
      <c r="F17" s="24"/>
      <c r="G17" s="24"/>
      <c r="H17" s="25" t="s">
        <v>77</v>
      </c>
      <c r="I17" s="24"/>
      <c r="J17" s="25" t="s">
        <v>47</v>
      </c>
    </row>
    <row r="18" spans="1:10" s="3" customFormat="1" ht="37.5" customHeight="1" thickBot="1">
      <c r="A18" s="42" t="s">
        <v>48</v>
      </c>
      <c r="B18" s="43"/>
      <c r="C18" s="43"/>
      <c r="D18" s="43"/>
      <c r="E18" s="20">
        <f>SUM(E17)</f>
        <v>11000</v>
      </c>
      <c r="F18" s="20">
        <f>SUM(F17)</f>
        <v>0</v>
      </c>
      <c r="G18" s="20"/>
      <c r="H18" s="20">
        <v>11000</v>
      </c>
      <c r="I18" s="20"/>
      <c r="J18" s="26"/>
    </row>
    <row r="19" spans="1:10" s="4" customFormat="1" ht="74.25" customHeight="1">
      <c r="A19" s="27" t="s">
        <v>24</v>
      </c>
      <c r="B19" s="27">
        <v>750</v>
      </c>
      <c r="C19" s="27">
        <v>75019</v>
      </c>
      <c r="D19" s="28" t="s">
        <v>65</v>
      </c>
      <c r="E19" s="29">
        <v>4700</v>
      </c>
      <c r="F19" s="29">
        <v>4700</v>
      </c>
      <c r="G19" s="29"/>
      <c r="H19" s="30" t="s">
        <v>66</v>
      </c>
      <c r="I19" s="29"/>
      <c r="J19" s="30" t="s">
        <v>31</v>
      </c>
    </row>
    <row r="20" spans="1:10" ht="111" customHeight="1">
      <c r="A20" s="27" t="s">
        <v>25</v>
      </c>
      <c r="B20" s="31">
        <v>750</v>
      </c>
      <c r="C20" s="31">
        <v>75020</v>
      </c>
      <c r="D20" s="28" t="s">
        <v>87</v>
      </c>
      <c r="E20" s="29">
        <v>600000</v>
      </c>
      <c r="F20" s="29"/>
      <c r="G20" s="29">
        <v>600000</v>
      </c>
      <c r="H20" s="30" t="s">
        <v>41</v>
      </c>
      <c r="I20" s="29"/>
      <c r="J20" s="30" t="s">
        <v>31</v>
      </c>
    </row>
    <row r="21" spans="1:10" ht="72.75" customHeight="1">
      <c r="A21" s="10" t="s">
        <v>26</v>
      </c>
      <c r="B21" s="11">
        <v>750</v>
      </c>
      <c r="C21" s="11">
        <v>75020</v>
      </c>
      <c r="D21" s="12" t="s">
        <v>40</v>
      </c>
      <c r="E21" s="13">
        <v>60000</v>
      </c>
      <c r="F21" s="13"/>
      <c r="G21" s="13">
        <v>60000</v>
      </c>
      <c r="H21" s="14" t="s">
        <v>41</v>
      </c>
      <c r="I21" s="13"/>
      <c r="J21" s="14" t="s">
        <v>31</v>
      </c>
    </row>
    <row r="22" spans="1:10" ht="73.5" customHeight="1">
      <c r="A22" s="10" t="s">
        <v>27</v>
      </c>
      <c r="B22" s="11">
        <v>750</v>
      </c>
      <c r="C22" s="11">
        <v>75020</v>
      </c>
      <c r="D22" s="12" t="s">
        <v>43</v>
      </c>
      <c r="E22" s="13">
        <v>42293</v>
      </c>
      <c r="F22" s="13">
        <v>1213</v>
      </c>
      <c r="G22" s="13">
        <v>41080</v>
      </c>
      <c r="H22" s="14" t="s">
        <v>41</v>
      </c>
      <c r="I22" s="13"/>
      <c r="J22" s="14" t="s">
        <v>31</v>
      </c>
    </row>
    <row r="23" spans="1:10" ht="75" customHeight="1">
      <c r="A23" s="10" t="s">
        <v>33</v>
      </c>
      <c r="B23" s="11">
        <v>750</v>
      </c>
      <c r="C23" s="11">
        <v>75020</v>
      </c>
      <c r="D23" s="12" t="s">
        <v>44</v>
      </c>
      <c r="E23" s="13">
        <v>30000</v>
      </c>
      <c r="F23" s="13"/>
      <c r="G23" s="13">
        <v>30000</v>
      </c>
      <c r="H23" s="14" t="s">
        <v>42</v>
      </c>
      <c r="I23" s="13"/>
      <c r="J23" s="14" t="s">
        <v>31</v>
      </c>
    </row>
    <row r="24" spans="1:10" ht="75" customHeight="1" thickBot="1">
      <c r="A24" s="10" t="s">
        <v>34</v>
      </c>
      <c r="B24" s="11">
        <v>750</v>
      </c>
      <c r="C24" s="11">
        <v>75020</v>
      </c>
      <c r="D24" s="12" t="s">
        <v>71</v>
      </c>
      <c r="E24" s="13">
        <v>42440</v>
      </c>
      <c r="F24" s="13">
        <v>42440</v>
      </c>
      <c r="G24" s="13"/>
      <c r="H24" s="14" t="s">
        <v>42</v>
      </c>
      <c r="I24" s="13"/>
      <c r="J24" s="14" t="s">
        <v>31</v>
      </c>
    </row>
    <row r="25" spans="1:10" s="3" customFormat="1" ht="36.75" customHeight="1" thickBot="1">
      <c r="A25" s="45" t="s">
        <v>32</v>
      </c>
      <c r="B25" s="46"/>
      <c r="C25" s="46"/>
      <c r="D25" s="47"/>
      <c r="E25" s="20">
        <f>SUM(E19:E24)</f>
        <v>779433</v>
      </c>
      <c r="F25" s="20">
        <f>SUM(F19:F24)</f>
        <v>48353</v>
      </c>
      <c r="G25" s="20">
        <f>SUM(G19:G24)</f>
        <v>731080</v>
      </c>
      <c r="H25" s="20">
        <f>SUM(H19:H24)</f>
        <v>0</v>
      </c>
      <c r="I25" s="20">
        <f>SUM(I20:I24)</f>
        <v>0</v>
      </c>
      <c r="J25" s="26"/>
    </row>
    <row r="26" spans="1:10" s="6" customFormat="1" ht="73.5" customHeight="1">
      <c r="A26" s="27" t="s">
        <v>35</v>
      </c>
      <c r="B26" s="27">
        <v>754</v>
      </c>
      <c r="C26" s="27">
        <v>75411</v>
      </c>
      <c r="D26" s="28" t="s">
        <v>92</v>
      </c>
      <c r="E26" s="29">
        <v>100000</v>
      </c>
      <c r="F26" s="29"/>
      <c r="G26" s="29"/>
      <c r="H26" s="30" t="s">
        <v>75</v>
      </c>
      <c r="I26" s="29"/>
      <c r="J26" s="30" t="s">
        <v>70</v>
      </c>
    </row>
    <row r="27" spans="1:10" s="6" customFormat="1" ht="73.5" customHeight="1">
      <c r="A27" s="15" t="s">
        <v>53</v>
      </c>
      <c r="B27" s="15">
        <v>754</v>
      </c>
      <c r="C27" s="15">
        <v>75411</v>
      </c>
      <c r="D27" s="23" t="s">
        <v>88</v>
      </c>
      <c r="E27" s="18">
        <v>86563</v>
      </c>
      <c r="F27" s="18">
        <v>37563</v>
      </c>
      <c r="G27" s="18"/>
      <c r="H27" s="19" t="s">
        <v>74</v>
      </c>
      <c r="I27" s="18"/>
      <c r="J27" s="19" t="s">
        <v>70</v>
      </c>
    </row>
    <row r="28" spans="1:10" s="6" customFormat="1" ht="73.5" customHeight="1">
      <c r="A28" s="15" t="s">
        <v>54</v>
      </c>
      <c r="B28" s="15">
        <v>754</v>
      </c>
      <c r="C28" s="15">
        <v>75411</v>
      </c>
      <c r="D28" s="17" t="s">
        <v>90</v>
      </c>
      <c r="E28" s="18">
        <v>7437</v>
      </c>
      <c r="F28" s="18">
        <v>7437</v>
      </c>
      <c r="G28" s="18"/>
      <c r="H28" s="19" t="s">
        <v>91</v>
      </c>
      <c r="I28" s="18"/>
      <c r="J28" s="19" t="s">
        <v>70</v>
      </c>
    </row>
    <row r="29" spans="1:10" s="3" customFormat="1" ht="36.75" customHeight="1">
      <c r="A29" s="50" t="s">
        <v>69</v>
      </c>
      <c r="B29" s="50"/>
      <c r="C29" s="50"/>
      <c r="D29" s="50"/>
      <c r="E29" s="51">
        <f>SUM(E26:E28)</f>
        <v>194000</v>
      </c>
      <c r="F29" s="51">
        <f>SUM(F26:F28)</f>
        <v>45000</v>
      </c>
      <c r="G29" s="51"/>
      <c r="H29" s="51">
        <v>149000</v>
      </c>
      <c r="I29" s="51"/>
      <c r="J29" s="52"/>
    </row>
    <row r="30" spans="1:10" s="3" customFormat="1" ht="78.75" customHeight="1">
      <c r="A30" s="27" t="s">
        <v>55</v>
      </c>
      <c r="B30" s="27">
        <v>801</v>
      </c>
      <c r="C30" s="27">
        <v>80120</v>
      </c>
      <c r="D30" s="32" t="s">
        <v>63</v>
      </c>
      <c r="E30" s="29">
        <v>7500</v>
      </c>
      <c r="F30" s="29">
        <v>7500</v>
      </c>
      <c r="G30" s="29"/>
      <c r="H30" s="25" t="s">
        <v>42</v>
      </c>
      <c r="I30" s="29"/>
      <c r="J30" s="30" t="s">
        <v>31</v>
      </c>
    </row>
    <row r="31" spans="1:10" s="6" customFormat="1" ht="77.25" customHeight="1" thickBot="1">
      <c r="A31" s="15" t="s">
        <v>62</v>
      </c>
      <c r="B31" s="15">
        <v>801</v>
      </c>
      <c r="C31" s="15">
        <v>80130</v>
      </c>
      <c r="D31" s="17" t="s">
        <v>73</v>
      </c>
      <c r="E31" s="18">
        <v>659297</v>
      </c>
      <c r="F31" s="18"/>
      <c r="G31" s="18">
        <v>263719</v>
      </c>
      <c r="H31" s="19" t="s">
        <v>78</v>
      </c>
      <c r="I31" s="18"/>
      <c r="J31" s="19" t="s">
        <v>31</v>
      </c>
    </row>
    <row r="32" spans="1:10" s="3" customFormat="1" ht="33.75" customHeight="1">
      <c r="A32" s="50" t="s">
        <v>52</v>
      </c>
      <c r="B32" s="50"/>
      <c r="C32" s="50"/>
      <c r="D32" s="50"/>
      <c r="E32" s="51">
        <f>SUM(E30+E31)</f>
        <v>666797</v>
      </c>
      <c r="F32" s="51">
        <f>SUM(F30+F31)</f>
        <v>7500</v>
      </c>
      <c r="G32" s="51">
        <f>SUM(G30+G31)</f>
        <v>263719</v>
      </c>
      <c r="H32" s="51">
        <v>395578</v>
      </c>
      <c r="I32" s="33">
        <f>SUM(I30+I31)</f>
        <v>0</v>
      </c>
      <c r="J32" s="34"/>
    </row>
    <row r="33" spans="1:10" s="3" customFormat="1" ht="72" customHeight="1">
      <c r="A33" s="10" t="s">
        <v>67</v>
      </c>
      <c r="B33" s="10">
        <v>851</v>
      </c>
      <c r="C33" s="10">
        <v>85111</v>
      </c>
      <c r="D33" s="58" t="s">
        <v>96</v>
      </c>
      <c r="E33" s="13">
        <v>1800000</v>
      </c>
      <c r="F33" s="13"/>
      <c r="G33" s="13">
        <v>1800000</v>
      </c>
      <c r="H33" s="14" t="s">
        <v>42</v>
      </c>
      <c r="I33" s="13"/>
      <c r="J33" s="14" t="s">
        <v>93</v>
      </c>
    </row>
    <row r="34" spans="1:10" s="3" customFormat="1" ht="33.75" customHeight="1" thickBot="1">
      <c r="A34" s="53" t="s">
        <v>94</v>
      </c>
      <c r="B34" s="54"/>
      <c r="C34" s="54"/>
      <c r="D34" s="55"/>
      <c r="E34" s="56">
        <v>1800000</v>
      </c>
      <c r="F34" s="36"/>
      <c r="G34" s="36">
        <v>1800000</v>
      </c>
      <c r="H34" s="36"/>
      <c r="I34" s="36"/>
      <c r="J34" s="57"/>
    </row>
    <row r="35" spans="1:10" s="6" customFormat="1" ht="72.75" customHeight="1">
      <c r="A35" s="27" t="s">
        <v>68</v>
      </c>
      <c r="B35" s="27">
        <v>852</v>
      </c>
      <c r="C35" s="27">
        <v>85202</v>
      </c>
      <c r="D35" s="32" t="s">
        <v>49</v>
      </c>
      <c r="E35" s="29">
        <v>20000</v>
      </c>
      <c r="F35" s="29"/>
      <c r="G35" s="29">
        <v>20000</v>
      </c>
      <c r="H35" s="30" t="s">
        <v>42</v>
      </c>
      <c r="I35" s="29"/>
      <c r="J35" s="30" t="s">
        <v>58</v>
      </c>
    </row>
    <row r="36" spans="1:10" s="6" customFormat="1" ht="72.75" customHeight="1" thickBot="1">
      <c r="A36" s="15" t="s">
        <v>72</v>
      </c>
      <c r="B36" s="15">
        <v>852</v>
      </c>
      <c r="C36" s="15">
        <v>85202</v>
      </c>
      <c r="D36" s="35" t="s">
        <v>84</v>
      </c>
      <c r="E36" s="18">
        <v>12000</v>
      </c>
      <c r="F36" s="18">
        <v>12000</v>
      </c>
      <c r="G36" s="18"/>
      <c r="H36" s="19"/>
      <c r="I36" s="18"/>
      <c r="J36" s="19" t="s">
        <v>83</v>
      </c>
    </row>
    <row r="37" spans="1:10" s="3" customFormat="1" ht="36" customHeight="1" thickBot="1">
      <c r="A37" s="42" t="s">
        <v>30</v>
      </c>
      <c r="B37" s="43"/>
      <c r="C37" s="43"/>
      <c r="D37" s="44"/>
      <c r="E37" s="37">
        <f>SUM(E35+E36)</f>
        <v>32000</v>
      </c>
      <c r="F37" s="20">
        <f>SUM(F35+F36)</f>
        <v>12000</v>
      </c>
      <c r="G37" s="20">
        <v>20000</v>
      </c>
      <c r="H37" s="20"/>
      <c r="I37" s="20"/>
      <c r="J37" s="26"/>
    </row>
    <row r="38" spans="1:10" ht="76.5" customHeight="1">
      <c r="A38" s="27" t="s">
        <v>81</v>
      </c>
      <c r="B38" s="31">
        <v>853</v>
      </c>
      <c r="C38" s="31">
        <v>85311</v>
      </c>
      <c r="D38" s="28" t="s">
        <v>56</v>
      </c>
      <c r="E38" s="29">
        <v>180000</v>
      </c>
      <c r="F38" s="29"/>
      <c r="G38" s="29">
        <v>90000</v>
      </c>
      <c r="H38" s="30" t="s">
        <v>79</v>
      </c>
      <c r="I38" s="29"/>
      <c r="J38" s="30" t="s">
        <v>31</v>
      </c>
    </row>
    <row r="39" spans="1:10" ht="76.5" customHeight="1" thickBot="1">
      <c r="A39" s="15" t="s">
        <v>85</v>
      </c>
      <c r="B39" s="16">
        <v>853</v>
      </c>
      <c r="C39" s="16">
        <v>85333</v>
      </c>
      <c r="D39" s="17" t="s">
        <v>51</v>
      </c>
      <c r="E39" s="18">
        <v>20000</v>
      </c>
      <c r="F39" s="18"/>
      <c r="G39" s="18">
        <v>20000</v>
      </c>
      <c r="H39" s="19" t="s">
        <v>42</v>
      </c>
      <c r="I39" s="18"/>
      <c r="J39" s="19" t="s">
        <v>50</v>
      </c>
    </row>
    <row r="40" spans="1:10" s="3" customFormat="1" ht="33.75" customHeight="1" thickBot="1">
      <c r="A40" s="42" t="s">
        <v>45</v>
      </c>
      <c r="B40" s="43"/>
      <c r="C40" s="43"/>
      <c r="D40" s="44"/>
      <c r="E40" s="37">
        <f>SUM(E38+E39)</f>
        <v>200000</v>
      </c>
      <c r="F40" s="20">
        <f>SUM(F38+F39)</f>
        <v>0</v>
      </c>
      <c r="G40" s="20">
        <f>SUM(G38+G39)</f>
        <v>110000</v>
      </c>
      <c r="H40" s="20">
        <v>90000</v>
      </c>
      <c r="I40" s="20">
        <f>SUM(I38)</f>
        <v>0</v>
      </c>
      <c r="J40" s="26"/>
    </row>
    <row r="41" spans="1:10" s="3" customFormat="1" ht="73.5" customHeight="1" thickBot="1">
      <c r="A41" s="22" t="s">
        <v>89</v>
      </c>
      <c r="B41" s="38">
        <v>854</v>
      </c>
      <c r="C41" s="38">
        <v>85403</v>
      </c>
      <c r="D41" s="23" t="s">
        <v>97</v>
      </c>
      <c r="E41" s="24">
        <v>607436</v>
      </c>
      <c r="F41" s="24"/>
      <c r="G41" s="24">
        <v>303718</v>
      </c>
      <c r="H41" s="25" t="s">
        <v>80</v>
      </c>
      <c r="I41" s="24"/>
      <c r="J41" s="25" t="s">
        <v>31</v>
      </c>
    </row>
    <row r="42" spans="1:10" s="3" customFormat="1" ht="36" customHeight="1" thickBot="1">
      <c r="A42" s="42" t="s">
        <v>29</v>
      </c>
      <c r="B42" s="43"/>
      <c r="C42" s="43"/>
      <c r="D42" s="44"/>
      <c r="E42" s="37">
        <f>SUM(E41)</f>
        <v>607436</v>
      </c>
      <c r="F42" s="20">
        <f>SUM(F41)</f>
        <v>0</v>
      </c>
      <c r="G42" s="20">
        <f>SUM(G41)</f>
        <v>303718</v>
      </c>
      <c r="H42" s="20">
        <v>303718</v>
      </c>
      <c r="I42" s="20">
        <f>SUM(I41)</f>
        <v>0</v>
      </c>
      <c r="J42" s="26"/>
    </row>
    <row r="43" spans="1:10" ht="72.75" customHeight="1" thickBot="1">
      <c r="A43" s="22" t="s">
        <v>95</v>
      </c>
      <c r="B43" s="38">
        <v>900</v>
      </c>
      <c r="C43" s="38">
        <v>90019</v>
      </c>
      <c r="D43" s="23" t="s">
        <v>98</v>
      </c>
      <c r="E43" s="24">
        <v>5000</v>
      </c>
      <c r="F43" s="24">
        <v>5000</v>
      </c>
      <c r="G43" s="24"/>
      <c r="H43" s="25" t="s">
        <v>64</v>
      </c>
      <c r="I43" s="24"/>
      <c r="J43" s="25" t="s">
        <v>31</v>
      </c>
    </row>
    <row r="44" spans="1:10" ht="28.5" customHeight="1" thickBot="1">
      <c r="A44" s="42" t="s">
        <v>82</v>
      </c>
      <c r="B44" s="43"/>
      <c r="C44" s="43"/>
      <c r="D44" s="43"/>
      <c r="E44" s="20">
        <f>SUM(E43)</f>
        <v>5000</v>
      </c>
      <c r="F44" s="20">
        <f>SUM(F43)</f>
        <v>5000</v>
      </c>
      <c r="G44" s="20">
        <f>SUM(G43)</f>
        <v>0</v>
      </c>
      <c r="H44" s="20"/>
      <c r="I44" s="20">
        <f>SUM(I43)</f>
        <v>0</v>
      </c>
      <c r="J44" s="26"/>
    </row>
    <row r="45" spans="1:10" s="5" customFormat="1" ht="46.5" customHeight="1">
      <c r="A45" s="48" t="s">
        <v>18</v>
      </c>
      <c r="B45" s="48"/>
      <c r="C45" s="48"/>
      <c r="D45" s="48"/>
      <c r="E45" s="39">
        <f>E16+E18+E25+E29+E32+E34+E37+E40+E42+E44</f>
        <v>6154366</v>
      </c>
      <c r="F45" s="39">
        <f>F16+F18+F25+F29+F32+F37+F40+F42+F44</f>
        <v>219853</v>
      </c>
      <c r="G45" s="39">
        <f>G16+G18+G25+G29+G32+G34+G52+G37+G40+G42+G44</f>
        <v>4128517</v>
      </c>
      <c r="H45" s="39">
        <f>H16+H18+H25+H29+H32+H37+H40+H42+H44</f>
        <v>1805996</v>
      </c>
      <c r="I45" s="39">
        <f>I16+I18+I25+I29+I32+I37+I40+I42+I44</f>
        <v>0</v>
      </c>
      <c r="J45" s="40" t="s">
        <v>8</v>
      </c>
    </row>
    <row r="47" ht="12.75">
      <c r="A47" s="1" t="s">
        <v>15</v>
      </c>
    </row>
    <row r="48" ht="12.75">
      <c r="A48" s="1" t="s">
        <v>11</v>
      </c>
    </row>
    <row r="49" ht="12.75">
      <c r="A49" s="1" t="s">
        <v>12</v>
      </c>
    </row>
    <row r="50" ht="12.75">
      <c r="A50" s="1" t="s">
        <v>13</v>
      </c>
    </row>
    <row r="51" ht="12.75">
      <c r="A51" s="1" t="s">
        <v>14</v>
      </c>
    </row>
  </sheetData>
  <sheetProtection/>
  <mergeCells count="25">
    <mergeCell ref="F1:J2"/>
    <mergeCell ref="A45:D45"/>
    <mergeCell ref="A3:J3"/>
    <mergeCell ref="A5:A9"/>
    <mergeCell ref="B5:B9"/>
    <mergeCell ref="C5:C9"/>
    <mergeCell ref="D5:D9"/>
    <mergeCell ref="E5:I5"/>
    <mergeCell ref="J5:J9"/>
    <mergeCell ref="E6:E9"/>
    <mergeCell ref="A44:D44"/>
    <mergeCell ref="F7:F9"/>
    <mergeCell ref="G7:G9"/>
    <mergeCell ref="A37:D37"/>
    <mergeCell ref="A32:D32"/>
    <mergeCell ref="A16:D16"/>
    <mergeCell ref="A25:D25"/>
    <mergeCell ref="A42:D42"/>
    <mergeCell ref="A29:D29"/>
    <mergeCell ref="F6:I6"/>
    <mergeCell ref="A40:D40"/>
    <mergeCell ref="H7:H9"/>
    <mergeCell ref="I7:I9"/>
    <mergeCell ref="A18:D18"/>
    <mergeCell ref="A34:D34"/>
  </mergeCells>
  <printOptions horizontalCentered="1"/>
  <pageMargins left="0.5118110236220472" right="0.3937007874015748" top="0.7874015748031497" bottom="0.7874015748031497" header="0" footer="0"/>
  <pageSetup horizontalDpi="600" verticalDpi="600" orientation="landscape" paperSize="9" scale="51" r:id="rId1"/>
  <rowBreaks count="2" manualBreakCount="2">
    <brk id="18" max="9" man="1"/>
    <brk id="32" max="9" man="1"/>
  </rowBreaks>
  <colBreaks count="1" manualBreakCount="1">
    <brk id="10" min="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Mirek</cp:lastModifiedBy>
  <cp:lastPrinted>2010-07-01T06:26:43Z</cp:lastPrinted>
  <dcterms:created xsi:type="dcterms:W3CDTF">1998-12-09T13:02:10Z</dcterms:created>
  <dcterms:modified xsi:type="dcterms:W3CDTF">2010-07-01T06:27:39Z</dcterms:modified>
  <cp:category/>
  <cp:version/>
  <cp:contentType/>
  <cp:contentStatus/>
</cp:coreProperties>
</file>