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'3'!$A$1:$P$40</definedName>
    <definedName name="_xlnm.Print_Area" localSheetId="1">'3a'!$A$1:$J$23</definedName>
  </definedNames>
  <calcPr fullCalcOnLoad="1"/>
</workbook>
</file>

<file path=xl/sharedStrings.xml><?xml version="1.0" encoding="utf-8"?>
<sst xmlns="http://schemas.openxmlformats.org/spreadsheetml/2006/main" count="126" uniqueCount="94">
  <si>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</si>
  <si>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</si>
  <si>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</si>
  <si>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</si>
  <si>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</si>
  <si>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</si>
  <si>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</si>
  <si>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</si>
  <si>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</si>
  <si>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</si>
  <si>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</si>
  <si>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</si>
  <si>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</si>
  <si>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</si>
  <si>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</si>
  <si>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</si>
  <si>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</si>
  <si>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</si>
  <si>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</si>
  <si>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</si>
  <si>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</si>
  <si>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</si>
  <si>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</si>
  <si>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dotacje i środki pochodzące z innych  źr.*</t>
  </si>
  <si>
    <t>dotacje i środki pochodzące
z innych  źr.*</t>
  </si>
  <si>
    <t>Nazwa zadania inwestycyjnego</t>
  </si>
  <si>
    <t>2010 r.</t>
  </si>
  <si>
    <t>Limity wydatków na wieloletnie programy inwestycyjne w latach 2009 - 2011</t>
  </si>
  <si>
    <t>wydatki poniesione do 31.12.2008 r.</t>
  </si>
  <si>
    <t>rok budżetowy 2009 (8+9+10+11)</t>
  </si>
  <si>
    <t>2011 r.</t>
  </si>
  <si>
    <t>wydatki do poniesienia po 2011 roku</t>
  </si>
  <si>
    <t>rok budżetowy 2009 (7+8+9+10)</t>
  </si>
  <si>
    <t>Zadania inwestycyjne roczne w 2009 r.</t>
  </si>
  <si>
    <t>5.</t>
  </si>
  <si>
    <t>6.</t>
  </si>
  <si>
    <t>7.</t>
  </si>
  <si>
    <t>8.</t>
  </si>
  <si>
    <t>9.</t>
  </si>
  <si>
    <t>10.</t>
  </si>
  <si>
    <t>"Przebudowa drogi powiatowej nr 0608 T (15910) Siekierno - Radkowice - Rzepin na odcinku Bronkowice - Rzepin" 2005-2014</t>
  </si>
  <si>
    <t>"Przebudowa drogi powiatowej nr 0598 T (15898) Dąbrowa Dolna - Grabków - Bostów" 2005 - 2014</t>
  </si>
  <si>
    <t>"Rozbudowa ciągu drogi powiatowej 0617 T (15921) Starachowice - Lubienia odcinek od drogi nr 42 do ulicy Krańcowej" 2007 - 2015</t>
  </si>
  <si>
    <t>Razem dział 600:</t>
  </si>
  <si>
    <t>Rozbudowa Szpitala projekt "Wyposażenie Szpitala Miejskiego w Starachowicach"</t>
  </si>
  <si>
    <t>Razem dział 851:</t>
  </si>
  <si>
    <t>Powiat Starachowicki 
ZOI</t>
  </si>
  <si>
    <t>"Modernizacja budynku Specjalnego Ośrodka Szkolno-Wychowawczego w Starachowicach"</t>
  </si>
  <si>
    <t>"Przebudowa drogi powiatowej nr 0563 T Mirzec - Wąchock"
2003-2014</t>
  </si>
  <si>
    <t>"Przebudowa drogi powiatowej nr 0625 T (15959) Krynki - Brody
2008-2012</t>
  </si>
  <si>
    <t>A.
B.  160 000
C.
D.</t>
  </si>
  <si>
    <t>Zarząd Dróg Powiatowych</t>
  </si>
  <si>
    <t>"Przebudowa mostu na rzece Kamiennej w ciągu ul. 17 Stycznia w m. Starachowice"</t>
  </si>
  <si>
    <t>"Przebudowa drogi powiatowej nr 0567T (15862) Tychów Stary-Ostrożanka-Małyszyn w geanicach województwa świętokrzyskiego Pastwiska"
2009-2014</t>
  </si>
  <si>
    <t>A.
B.  100 000
C.
D.</t>
  </si>
  <si>
    <t>Zarząd Powiatu 
Zarząd Dróg Powiatowych</t>
  </si>
  <si>
    <t>"Przebudowa ul. Nowowiejskiej w m. Starachowice"</t>
  </si>
  <si>
    <t xml:space="preserve">A.      
B.  260 000
C.
D. </t>
  </si>
  <si>
    <t>Starostwo Powiatowe</t>
  </si>
  <si>
    <t>"Przebudowa drogi powiatowej nr 0612T (15915) Rzepin - Dąbrowa "
2006-2010</t>
  </si>
  <si>
    <t xml:space="preserve">A.  837 986 
B.  418 993
C. 
D. </t>
  </si>
  <si>
    <t>A.  1 000 344
B.     500 172
C.
D.</t>
  </si>
  <si>
    <t>"Rozbudowa głównego układu komunikacyjnego dróg powiatowych na terenie miasta Starachowice w nawiązaniu do istniejącej sieci dróg krajowych i wojewódzkich oraz połączeń z Gminami Powiatu"
2008-2013</t>
  </si>
  <si>
    <t>"Przebudowa zatok autobusowych na drogach powiatowych Powiatu Starachowickiego"</t>
  </si>
  <si>
    <t xml:space="preserve">A.  54 600      
B.
C.
D. </t>
  </si>
  <si>
    <t xml:space="preserve">A.  896 816
B.  523 143
C. 
D. </t>
  </si>
  <si>
    <t>** Środki własne do refundacji przez Unię</t>
  </si>
  <si>
    <t>Przebudowa drogi dojazdowej do budynku Starostwa Powiatowego w Starachowicach ul. Dr Władysława Borkowskiego 4 wraz z istniejącym parkingiem dla potrzeb przeciwpożarowych oraz budowa parkingu od strony ulicy Krywki</t>
  </si>
  <si>
    <t xml:space="preserve">Starostwo Powiatowe </t>
  </si>
  <si>
    <t>Dział 600:</t>
  </si>
  <si>
    <t>Dział 750:</t>
  </si>
  <si>
    <t>Ogółem:</t>
  </si>
  <si>
    <t xml:space="preserve">A.      
B. 
C.
D. </t>
  </si>
  <si>
    <t>Rewitalizacja zabytkowej linii kolejki wąskotorowej Starachowice Wschodnie Wąskotorowe - Iłża</t>
  </si>
  <si>
    <t>Razem dział: 854:</t>
  </si>
  <si>
    <t>Razem dział 921:</t>
  </si>
  <si>
    <t xml:space="preserve">A. 801 669     
B. 467 641
C.
D. </t>
  </si>
  <si>
    <t xml:space="preserve">A.  873 542    
B.  509 566
C.
D. </t>
  </si>
  <si>
    <t xml:space="preserve">A. 647 832     
B.
C.
D. </t>
  </si>
  <si>
    <t xml:space="preserve">A. 1 200 000     
B.
C.
D. </t>
  </si>
  <si>
    <t xml:space="preserve">A. 4 791560     
B.
C.
D. </t>
  </si>
  <si>
    <t>Razem dział 720:</t>
  </si>
  <si>
    <t>Rozbudowa infrastruktury informatycznej JST - Elektroniczny obieg dokumentów</t>
  </si>
  <si>
    <t>Budowa Sali gimnastycznej w Liceum Ogólnokształcącym Nr 1 w Starachowicach</t>
  </si>
  <si>
    <t xml:space="preserve">Budowa boiska sportowego w Zespole Szkół Zawodowych Nr 2 w Starachowicach </t>
  </si>
  <si>
    <t xml:space="preserve">    Razem dział 801:</t>
  </si>
  <si>
    <t>15.</t>
  </si>
  <si>
    <t xml:space="preserve">Rozbudowa Oddziału Zakaźnego Szpitala Miejskiego w Starachowicach </t>
  </si>
  <si>
    <t xml:space="preserve">A. 900 000     
B. 
C.
D. </t>
  </si>
  <si>
    <t xml:space="preserve">Informatyzacja Starostwa Powiatowego </t>
  </si>
  <si>
    <t xml:space="preserve">A. 415000     
B. 
C.
D. </t>
  </si>
  <si>
    <t xml:space="preserve">Załącznik Nr 5 do                                                    Uchwały Nr XXXI/228/2009                         Rady Powiatu w Starachowicach                           z dnia 29 stycznia 2009 r.               </t>
  </si>
  <si>
    <t xml:space="preserve">Załącznik Nr 6 do                                                    Uchwały Nr XXXI/228/2009                         Rady Powiatu w Starachowicach                           z dnia 29 stycznia 2009 r.               </t>
  </si>
  <si>
    <t>dochody własne jest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</si>
</sst>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8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4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6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4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3" fontId="12" fillId="0" borderId="19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3" fontId="12" fillId="0" borderId="21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 wrapText="1"/>
    </xf>
    <xf numFmtId="3" fontId="12" fillId="0" borderId="23" xfId="0" applyNumberFormat="1" applyFont="1" applyBorder="1" applyAlignment="1">
      <alignment vertical="center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 wrapText="1"/>
    </xf>
    <xf numFmtId="3" fontId="12" fillId="0" borderId="25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3" fontId="13" fillId="0" borderId="16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2" fillId="0" borderId="20" xfId="0" applyFont="1" applyBorder="1" applyAlignment="1">
      <alignment vertical="center" wrapText="1"/>
    </xf>
    <xf numFmtId="3" fontId="13" fillId="0" borderId="20" xfId="0" applyNumberFormat="1" applyFont="1" applyBorder="1" applyAlignment="1">
      <alignment horizontal="right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3" fontId="13" fillId="0" borderId="30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horizontal="right" vertical="center" wrapText="1"/>
    </xf>
    <xf numFmtId="3" fontId="13" fillId="0" borderId="30" xfId="0" applyNumberFormat="1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31" xfId="0" applyFont="1" applyBorder="1" applyAlignment="1">
      <alignment vertical="center" wrapText="1"/>
    </xf>
    <xf numFmtId="3" fontId="12" fillId="0" borderId="32" xfId="0" applyNumberFormat="1" applyFont="1" applyBorder="1" applyAlignment="1">
      <alignment vertical="center"/>
    </xf>
    <xf numFmtId="3" fontId="12" fillId="0" borderId="33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horizontal="right" vertical="center"/>
    </xf>
    <xf numFmtId="3" fontId="6" fillId="0" borderId="34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 shrinkToFit="1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75" zoomScaleNormal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5.625" style="29" customWidth="1"/>
    <col min="2" max="2" width="6.375" style="29" customWidth="1"/>
    <col min="3" max="3" width="14.25390625" style="29" customWidth="1"/>
    <col min="4" max="4" width="46.625" style="29" customWidth="1"/>
    <col min="5" max="5" width="27.25390625" style="29" customWidth="1"/>
    <col min="6" max="6" width="20.625" style="29" customWidth="1"/>
    <col min="7" max="7" width="18.75390625" style="29" customWidth="1"/>
    <col min="8" max="8" width="19.375" style="29" customWidth="1"/>
    <col min="9" max="9" width="18.25390625" style="29" customWidth="1"/>
    <col min="10" max="10" width="18.875" style="29" customWidth="1"/>
    <col min="11" max="11" width="12.875" style="29" customWidth="1"/>
    <col min="12" max="12" width="21.625" style="29" customWidth="1"/>
    <col min="13" max="14" width="20.75390625" style="29" customWidth="1"/>
    <col min="15" max="15" width="24.00390625" style="29" customWidth="1"/>
    <col min="16" max="16384" width="9.125" style="29" customWidth="1"/>
  </cols>
  <sheetData>
    <row r="1" spans="14:15" ht="66" customHeight="1">
      <c r="N1" s="102" t="s">
        <v>92</v>
      </c>
      <c r="O1" s="102"/>
    </row>
    <row r="2" spans="1:15" ht="18">
      <c r="A2" s="103" t="s">
        <v>27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22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2" t="s">
        <v>7</v>
      </c>
    </row>
    <row r="4" spans="1:15" ht="19.5" customHeight="1">
      <c r="A4" s="104" t="s">
        <v>9</v>
      </c>
      <c r="B4" s="104" t="s">
        <v>1</v>
      </c>
      <c r="C4" s="104" t="s">
        <v>6</v>
      </c>
      <c r="D4" s="86" t="s">
        <v>21</v>
      </c>
      <c r="E4" s="86" t="s">
        <v>10</v>
      </c>
      <c r="F4" s="94" t="s">
        <v>28</v>
      </c>
      <c r="G4" s="101" t="s">
        <v>18</v>
      </c>
      <c r="H4" s="101"/>
      <c r="I4" s="101"/>
      <c r="J4" s="101"/>
      <c r="K4" s="101"/>
      <c r="L4" s="101"/>
      <c r="M4" s="101"/>
      <c r="N4" s="100"/>
      <c r="O4" s="86" t="s">
        <v>11</v>
      </c>
    </row>
    <row r="5" spans="1:15" ht="19.5" customHeight="1">
      <c r="A5" s="104"/>
      <c r="B5" s="104"/>
      <c r="C5" s="104"/>
      <c r="D5" s="86"/>
      <c r="E5" s="86"/>
      <c r="F5" s="95"/>
      <c r="G5" s="100" t="s">
        <v>29</v>
      </c>
      <c r="H5" s="86" t="s">
        <v>5</v>
      </c>
      <c r="I5" s="86"/>
      <c r="J5" s="86"/>
      <c r="K5" s="86"/>
      <c r="L5" s="86" t="s">
        <v>26</v>
      </c>
      <c r="M5" s="86" t="s">
        <v>30</v>
      </c>
      <c r="N5" s="94" t="s">
        <v>31</v>
      </c>
      <c r="O5" s="86"/>
    </row>
    <row r="6" spans="1:15" ht="29.25" customHeight="1">
      <c r="A6" s="104"/>
      <c r="B6" s="104"/>
      <c r="C6" s="104"/>
      <c r="D6" s="86"/>
      <c r="E6" s="86"/>
      <c r="F6" s="95"/>
      <c r="G6" s="100"/>
      <c r="H6" s="86" t="s">
        <v>93</v>
      </c>
      <c r="I6" s="86" t="s">
        <v>19</v>
      </c>
      <c r="J6" s="86" t="s">
        <v>23</v>
      </c>
      <c r="K6" s="86" t="s">
        <v>20</v>
      </c>
      <c r="L6" s="86"/>
      <c r="M6" s="86"/>
      <c r="N6" s="95"/>
      <c r="O6" s="86"/>
    </row>
    <row r="7" spans="1:15" ht="19.5" customHeight="1">
      <c r="A7" s="104"/>
      <c r="B7" s="104"/>
      <c r="C7" s="104"/>
      <c r="D7" s="86"/>
      <c r="E7" s="86"/>
      <c r="F7" s="95"/>
      <c r="G7" s="100"/>
      <c r="H7" s="86"/>
      <c r="I7" s="86"/>
      <c r="J7" s="86"/>
      <c r="K7" s="86"/>
      <c r="L7" s="86"/>
      <c r="M7" s="86"/>
      <c r="N7" s="95"/>
      <c r="O7" s="86"/>
    </row>
    <row r="8" spans="1:15" ht="19.5" customHeight="1">
      <c r="A8" s="104"/>
      <c r="B8" s="104"/>
      <c r="C8" s="104"/>
      <c r="D8" s="86"/>
      <c r="E8" s="86"/>
      <c r="F8" s="96"/>
      <c r="G8" s="100"/>
      <c r="H8" s="86"/>
      <c r="I8" s="86"/>
      <c r="J8" s="86"/>
      <c r="K8" s="86"/>
      <c r="L8" s="86"/>
      <c r="M8" s="86"/>
      <c r="N8" s="96"/>
      <c r="O8" s="86"/>
    </row>
    <row r="9" spans="1:15" ht="18.7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/>
      <c r="O9" s="33">
        <v>13</v>
      </c>
    </row>
    <row r="10" spans="1:15" ht="83.25" customHeight="1">
      <c r="A10" s="33">
        <v>1</v>
      </c>
      <c r="B10" s="34">
        <v>600</v>
      </c>
      <c r="C10" s="34">
        <v>60014</v>
      </c>
      <c r="D10" s="35" t="s">
        <v>59</v>
      </c>
      <c r="E10" s="36">
        <v>2500000</v>
      </c>
      <c r="F10" s="36">
        <v>423542</v>
      </c>
      <c r="G10" s="36">
        <v>1675972</v>
      </c>
      <c r="H10" s="36">
        <v>418993</v>
      </c>
      <c r="I10" s="36"/>
      <c r="J10" s="35" t="s">
        <v>60</v>
      </c>
      <c r="K10" s="36"/>
      <c r="L10" s="36">
        <v>400486</v>
      </c>
      <c r="M10" s="36"/>
      <c r="N10" s="36"/>
      <c r="O10" s="35" t="s">
        <v>55</v>
      </c>
    </row>
    <row r="11" spans="1:15" ht="83.25" customHeight="1">
      <c r="A11" s="33" t="s">
        <v>3</v>
      </c>
      <c r="B11" s="34">
        <v>600</v>
      </c>
      <c r="C11" s="34">
        <v>60014</v>
      </c>
      <c r="D11" s="35" t="s">
        <v>40</v>
      </c>
      <c r="E11" s="36">
        <v>12787946</v>
      </c>
      <c r="F11" s="36">
        <v>639679</v>
      </c>
      <c r="G11" s="36">
        <v>1494694</v>
      </c>
      <c r="H11" s="36">
        <v>74735</v>
      </c>
      <c r="I11" s="36"/>
      <c r="J11" s="35" t="s">
        <v>65</v>
      </c>
      <c r="K11" s="36"/>
      <c r="L11" s="36">
        <v>4357975</v>
      </c>
      <c r="M11" s="36">
        <v>4500831</v>
      </c>
      <c r="N11" s="36">
        <v>1794767</v>
      </c>
      <c r="O11" s="35" t="s">
        <v>55</v>
      </c>
    </row>
    <row r="12" spans="1:15" ht="83.25" customHeight="1">
      <c r="A12" s="33" t="s">
        <v>4</v>
      </c>
      <c r="B12" s="34">
        <v>600</v>
      </c>
      <c r="C12" s="34">
        <v>60014</v>
      </c>
      <c r="D12" s="35" t="s">
        <v>41</v>
      </c>
      <c r="E12" s="36">
        <v>13581685</v>
      </c>
      <c r="F12" s="36">
        <v>577716</v>
      </c>
      <c r="G12" s="36">
        <v>1336115</v>
      </c>
      <c r="H12" s="36">
        <v>66805</v>
      </c>
      <c r="I12" s="36"/>
      <c r="J12" s="35" t="s">
        <v>76</v>
      </c>
      <c r="K12" s="36"/>
      <c r="L12" s="36">
        <v>3784174</v>
      </c>
      <c r="M12" s="36">
        <v>3875713</v>
      </c>
      <c r="N12" s="36">
        <v>4007967</v>
      </c>
      <c r="O12" s="35" t="s">
        <v>55</v>
      </c>
    </row>
    <row r="13" spans="1:15" ht="83.25" customHeight="1">
      <c r="A13" s="33" t="s">
        <v>0</v>
      </c>
      <c r="B13" s="34">
        <v>600</v>
      </c>
      <c r="C13" s="34">
        <v>60014</v>
      </c>
      <c r="D13" s="35" t="s">
        <v>48</v>
      </c>
      <c r="E13" s="36">
        <v>11361000</v>
      </c>
      <c r="F13" s="36">
        <v>1516705</v>
      </c>
      <c r="G13" s="36">
        <v>2000688</v>
      </c>
      <c r="H13" s="36">
        <v>500172</v>
      </c>
      <c r="I13" s="36"/>
      <c r="J13" s="35" t="s">
        <v>61</v>
      </c>
      <c r="K13" s="36"/>
      <c r="L13" s="36">
        <v>863357</v>
      </c>
      <c r="M13" s="36">
        <v>863357</v>
      </c>
      <c r="N13" s="36">
        <v>6116893</v>
      </c>
      <c r="O13" s="35" t="s">
        <v>55</v>
      </c>
    </row>
    <row r="14" spans="1:15" ht="117" customHeight="1">
      <c r="A14" s="33" t="s">
        <v>34</v>
      </c>
      <c r="B14" s="34">
        <v>600</v>
      </c>
      <c r="C14" s="34">
        <v>60014</v>
      </c>
      <c r="D14" s="35" t="s">
        <v>53</v>
      </c>
      <c r="E14" s="36">
        <v>8000000</v>
      </c>
      <c r="F14" s="36"/>
      <c r="G14" s="36">
        <v>200000</v>
      </c>
      <c r="H14" s="36">
        <v>100000</v>
      </c>
      <c r="I14" s="36"/>
      <c r="J14" s="35" t="s">
        <v>54</v>
      </c>
      <c r="K14" s="36"/>
      <c r="L14" s="36">
        <v>2600000</v>
      </c>
      <c r="M14" s="36">
        <v>3200000</v>
      </c>
      <c r="N14" s="36">
        <v>2000000</v>
      </c>
      <c r="O14" s="35" t="s">
        <v>55</v>
      </c>
    </row>
    <row r="15" spans="1:15" ht="83.25" customHeight="1">
      <c r="A15" s="33" t="s">
        <v>35</v>
      </c>
      <c r="B15" s="34">
        <v>600</v>
      </c>
      <c r="C15" s="34">
        <v>60014</v>
      </c>
      <c r="D15" s="35" t="s">
        <v>49</v>
      </c>
      <c r="E15" s="36">
        <v>3246000</v>
      </c>
      <c r="F15" s="36">
        <v>14400</v>
      </c>
      <c r="G15" s="36">
        <v>320000</v>
      </c>
      <c r="H15" s="36">
        <v>160000</v>
      </c>
      <c r="I15" s="36"/>
      <c r="J15" s="35" t="s">
        <v>50</v>
      </c>
      <c r="K15" s="36"/>
      <c r="L15" s="36">
        <v>786500</v>
      </c>
      <c r="M15" s="36">
        <v>786500</v>
      </c>
      <c r="N15" s="36">
        <v>1338600</v>
      </c>
      <c r="O15" s="35" t="s">
        <v>55</v>
      </c>
    </row>
    <row r="16" spans="1:15" ht="95.25" customHeight="1">
      <c r="A16" s="37" t="s">
        <v>36</v>
      </c>
      <c r="B16" s="38">
        <v>600</v>
      </c>
      <c r="C16" s="38">
        <v>60014</v>
      </c>
      <c r="D16" s="39" t="s">
        <v>42</v>
      </c>
      <c r="E16" s="40">
        <v>13391734</v>
      </c>
      <c r="F16" s="40">
        <v>2030884</v>
      </c>
      <c r="G16" s="40">
        <v>1455904</v>
      </c>
      <c r="H16" s="40">
        <v>72796</v>
      </c>
      <c r="I16" s="40"/>
      <c r="J16" s="39" t="s">
        <v>77</v>
      </c>
      <c r="K16" s="40"/>
      <c r="L16" s="40">
        <v>2565813</v>
      </c>
      <c r="M16" s="40">
        <v>6847917</v>
      </c>
      <c r="N16" s="40">
        <v>491216</v>
      </c>
      <c r="O16" s="39" t="s">
        <v>55</v>
      </c>
    </row>
    <row r="17" spans="1:15" ht="83.25" customHeight="1">
      <c r="A17" s="37" t="s">
        <v>37</v>
      </c>
      <c r="B17" s="38">
        <v>600</v>
      </c>
      <c r="C17" s="38">
        <v>60014</v>
      </c>
      <c r="D17" s="39" t="s">
        <v>63</v>
      </c>
      <c r="E17" s="40">
        <v>603660</v>
      </c>
      <c r="F17" s="40">
        <v>3660</v>
      </c>
      <c r="G17" s="40"/>
      <c r="H17" s="40"/>
      <c r="I17" s="40"/>
      <c r="J17" s="35" t="s">
        <v>12</v>
      </c>
      <c r="K17" s="40"/>
      <c r="L17" s="40">
        <v>200000</v>
      </c>
      <c r="M17" s="40">
        <v>200000</v>
      </c>
      <c r="N17" s="40">
        <v>200000</v>
      </c>
      <c r="O17" s="39" t="s">
        <v>55</v>
      </c>
    </row>
    <row r="18" spans="1:15" ht="144" customHeight="1" thickBot="1">
      <c r="A18" s="37" t="s">
        <v>38</v>
      </c>
      <c r="B18" s="38">
        <v>600</v>
      </c>
      <c r="C18" s="38">
        <v>60014</v>
      </c>
      <c r="D18" s="39" t="s">
        <v>62</v>
      </c>
      <c r="E18" s="40">
        <v>20114125</v>
      </c>
      <c r="F18" s="40">
        <v>26840</v>
      </c>
      <c r="G18" s="40"/>
      <c r="H18" s="40"/>
      <c r="I18" s="40"/>
      <c r="J18" s="35" t="s">
        <v>12</v>
      </c>
      <c r="K18" s="40"/>
      <c r="L18" s="40">
        <v>715408</v>
      </c>
      <c r="M18" s="40">
        <v>4808417</v>
      </c>
      <c r="N18" s="40">
        <v>14563460</v>
      </c>
      <c r="O18" s="39" t="s">
        <v>55</v>
      </c>
    </row>
    <row r="19" spans="1:15" ht="25.5" customHeight="1">
      <c r="A19" s="18"/>
      <c r="B19" s="97" t="s">
        <v>43</v>
      </c>
      <c r="C19" s="98"/>
      <c r="D19" s="99"/>
      <c r="E19" s="41">
        <f>SUM(E10:E18)</f>
        <v>85586150</v>
      </c>
      <c r="F19" s="41">
        <f>SUM(F10:F18)</f>
        <v>5233426</v>
      </c>
      <c r="G19" s="41">
        <f>SUM(G10:G18)</f>
        <v>8483373</v>
      </c>
      <c r="H19" s="41">
        <f>SUM(H10:H18)</f>
        <v>1393501</v>
      </c>
      <c r="I19" s="41">
        <f>SUM(I10:I18)</f>
        <v>0</v>
      </c>
      <c r="J19" s="42">
        <v>7089872</v>
      </c>
      <c r="K19" s="41">
        <f>SUM(K10:K18)</f>
        <v>0</v>
      </c>
      <c r="L19" s="41">
        <f>SUM(L10:L18)</f>
        <v>16273713</v>
      </c>
      <c r="M19" s="41">
        <f>SUM(M10:M18)</f>
        <v>25082735</v>
      </c>
      <c r="N19" s="41">
        <f>SUM(N10:N18)</f>
        <v>30512903</v>
      </c>
      <c r="O19" s="19"/>
    </row>
    <row r="20" spans="1:15" ht="77.25" customHeight="1" thickBot="1">
      <c r="A20" s="37" t="s">
        <v>39</v>
      </c>
      <c r="B20" s="37">
        <v>720</v>
      </c>
      <c r="C20" s="37">
        <v>72095</v>
      </c>
      <c r="D20" s="43" t="s">
        <v>82</v>
      </c>
      <c r="E20" s="40">
        <v>108100</v>
      </c>
      <c r="F20" s="40">
        <v>53500</v>
      </c>
      <c r="G20" s="40">
        <v>54600</v>
      </c>
      <c r="H20" s="40"/>
      <c r="I20" s="40"/>
      <c r="J20" s="39" t="s">
        <v>64</v>
      </c>
      <c r="K20" s="40"/>
      <c r="L20" s="40"/>
      <c r="M20" s="40"/>
      <c r="N20" s="40"/>
      <c r="O20" s="39" t="s">
        <v>58</v>
      </c>
    </row>
    <row r="21" spans="1:15" s="30" customFormat="1" ht="33" customHeight="1" thickBot="1">
      <c r="A21" s="20"/>
      <c r="B21" s="89" t="s">
        <v>81</v>
      </c>
      <c r="C21" s="88"/>
      <c r="D21" s="90"/>
      <c r="E21" s="21">
        <f>SUM(E20)</f>
        <v>108100</v>
      </c>
      <c r="F21" s="21">
        <f>SUM(F20)</f>
        <v>53500</v>
      </c>
      <c r="G21" s="21">
        <f>SUM(G20)</f>
        <v>54600</v>
      </c>
      <c r="H21" s="21"/>
      <c r="I21" s="21"/>
      <c r="J21" s="22">
        <v>54600</v>
      </c>
      <c r="K21" s="21"/>
      <c r="L21" s="21"/>
      <c r="M21" s="21"/>
      <c r="N21" s="21"/>
      <c r="O21" s="23"/>
    </row>
    <row r="22" spans="1:15" s="30" customFormat="1" ht="63.75" customHeight="1">
      <c r="A22" s="44">
        <v>11</v>
      </c>
      <c r="B22" s="45">
        <v>801</v>
      </c>
      <c r="C22" s="44">
        <v>80120</v>
      </c>
      <c r="D22" s="46" t="s">
        <v>83</v>
      </c>
      <c r="E22" s="47">
        <v>5100000</v>
      </c>
      <c r="F22" s="47"/>
      <c r="G22" s="47">
        <v>100000</v>
      </c>
      <c r="H22" s="47">
        <v>100000</v>
      </c>
      <c r="I22" s="48"/>
      <c r="J22" s="49"/>
      <c r="K22" s="50"/>
      <c r="L22" s="47">
        <v>2500000</v>
      </c>
      <c r="M22" s="47">
        <v>2500000</v>
      </c>
      <c r="N22" s="47"/>
      <c r="O22" s="51" t="s">
        <v>58</v>
      </c>
    </row>
    <row r="23" spans="1:15" s="30" customFormat="1" ht="63.75" customHeight="1" thickBot="1">
      <c r="A23" s="52">
        <v>12</v>
      </c>
      <c r="B23" s="53">
        <v>801</v>
      </c>
      <c r="C23" s="54">
        <v>80130</v>
      </c>
      <c r="D23" s="55" t="s">
        <v>84</v>
      </c>
      <c r="E23" s="56">
        <v>660000</v>
      </c>
      <c r="F23" s="57"/>
      <c r="G23" s="56">
        <v>50000</v>
      </c>
      <c r="H23" s="56">
        <v>50000</v>
      </c>
      <c r="I23" s="57"/>
      <c r="J23" s="58"/>
      <c r="K23" s="57"/>
      <c r="L23" s="56">
        <v>610000</v>
      </c>
      <c r="M23" s="57"/>
      <c r="N23" s="57"/>
      <c r="O23" s="51" t="s">
        <v>58</v>
      </c>
    </row>
    <row r="24" spans="1:15" s="30" customFormat="1" ht="25.5" customHeight="1" thickBot="1">
      <c r="A24" s="82"/>
      <c r="B24" s="59"/>
      <c r="C24" s="60"/>
      <c r="D24" s="24" t="s">
        <v>85</v>
      </c>
      <c r="E24" s="61">
        <v>5760000</v>
      </c>
      <c r="F24" s="21"/>
      <c r="G24" s="21">
        <v>150000</v>
      </c>
      <c r="H24" s="21">
        <v>150000</v>
      </c>
      <c r="I24" s="21"/>
      <c r="J24" s="22"/>
      <c r="K24" s="21"/>
      <c r="L24" s="21">
        <v>3110000</v>
      </c>
      <c r="M24" s="21">
        <v>2500000</v>
      </c>
      <c r="N24" s="21"/>
      <c r="O24" s="25"/>
    </row>
    <row r="25" spans="1:15" ht="78" customHeight="1" thickBot="1">
      <c r="A25" s="44">
        <v>13</v>
      </c>
      <c r="B25" s="62">
        <v>851</v>
      </c>
      <c r="C25" s="62">
        <v>85111</v>
      </c>
      <c r="D25" s="63" t="s">
        <v>44</v>
      </c>
      <c r="E25" s="47">
        <v>248689000</v>
      </c>
      <c r="F25" s="47">
        <v>216206287</v>
      </c>
      <c r="G25" s="47">
        <v>5640456</v>
      </c>
      <c r="H25" s="64">
        <v>848896</v>
      </c>
      <c r="I25" s="47"/>
      <c r="J25" s="63" t="s">
        <v>80</v>
      </c>
      <c r="K25" s="47"/>
      <c r="L25" s="47"/>
      <c r="M25" s="47"/>
      <c r="N25" s="47"/>
      <c r="O25" s="63" t="s">
        <v>46</v>
      </c>
    </row>
    <row r="26" spans="1:15" ht="78" customHeight="1" thickBot="1">
      <c r="A26" s="37">
        <v>14</v>
      </c>
      <c r="B26" s="38">
        <v>851</v>
      </c>
      <c r="C26" s="38">
        <v>85111</v>
      </c>
      <c r="D26" s="39" t="s">
        <v>87</v>
      </c>
      <c r="E26" s="40">
        <v>3200000</v>
      </c>
      <c r="F26" s="40"/>
      <c r="G26" s="40">
        <v>200000</v>
      </c>
      <c r="H26" s="65">
        <v>200000</v>
      </c>
      <c r="I26" s="40"/>
      <c r="J26" s="39"/>
      <c r="K26" s="40"/>
      <c r="L26" s="40">
        <v>3000000</v>
      </c>
      <c r="M26" s="40"/>
      <c r="N26" s="40"/>
      <c r="O26" s="66" t="s">
        <v>46</v>
      </c>
    </row>
    <row r="27" spans="1:15" s="30" customFormat="1" ht="39" customHeight="1" thickBot="1">
      <c r="A27" s="26"/>
      <c r="B27" s="87" t="s">
        <v>45</v>
      </c>
      <c r="C27" s="98"/>
      <c r="D27" s="99"/>
      <c r="E27" s="41">
        <f>SUM(E25:E26)</f>
        <v>251889000</v>
      </c>
      <c r="F27" s="41">
        <f>SUM(F25)</f>
        <v>216206287</v>
      </c>
      <c r="G27" s="41">
        <f>SUM(G25:G26)</f>
        <v>5840456</v>
      </c>
      <c r="H27" s="67">
        <v>1048896</v>
      </c>
      <c r="I27" s="41">
        <f>SUM(I25)</f>
        <v>0</v>
      </c>
      <c r="J27" s="42">
        <v>4791560</v>
      </c>
      <c r="K27" s="41">
        <f>SUM(K25)</f>
        <v>0</v>
      </c>
      <c r="L27" s="41">
        <v>3000000</v>
      </c>
      <c r="M27" s="41"/>
      <c r="N27" s="41"/>
      <c r="O27" s="19"/>
    </row>
    <row r="28" spans="1:15" ht="80.25" customHeight="1">
      <c r="A28" s="68" t="s">
        <v>86</v>
      </c>
      <c r="B28" s="69">
        <v>854</v>
      </c>
      <c r="C28" s="34">
        <v>85403</v>
      </c>
      <c r="D28" s="35" t="s">
        <v>47</v>
      </c>
      <c r="E28" s="36">
        <v>1170000</v>
      </c>
      <c r="F28" s="36">
        <v>90280</v>
      </c>
      <c r="G28" s="36">
        <v>1079720</v>
      </c>
      <c r="H28" s="36">
        <v>431888</v>
      </c>
      <c r="I28" s="36"/>
      <c r="J28" s="35" t="s">
        <v>78</v>
      </c>
      <c r="K28" s="36"/>
      <c r="L28" s="36"/>
      <c r="M28" s="36"/>
      <c r="N28" s="36"/>
      <c r="O28" s="35" t="s">
        <v>58</v>
      </c>
    </row>
    <row r="29" spans="1:15" s="30" customFormat="1" ht="27" customHeight="1" thickBot="1">
      <c r="A29" s="91" t="s">
        <v>74</v>
      </c>
      <c r="B29" s="92"/>
      <c r="C29" s="92"/>
      <c r="D29" s="93"/>
      <c r="E29" s="70">
        <f>SUM(E28)</f>
        <v>1170000</v>
      </c>
      <c r="F29" s="70">
        <f>SUM(F28)</f>
        <v>90280</v>
      </c>
      <c r="G29" s="70">
        <f>SUM(G28)</f>
        <v>1079720</v>
      </c>
      <c r="H29" s="71">
        <f>SUM(H28)</f>
        <v>431888</v>
      </c>
      <c r="I29" s="70">
        <f>SUM(I28)</f>
        <v>0</v>
      </c>
      <c r="J29" s="72">
        <v>647832</v>
      </c>
      <c r="K29" s="70"/>
      <c r="L29" s="70"/>
      <c r="M29" s="70"/>
      <c r="N29" s="70"/>
      <c r="O29" s="27"/>
    </row>
    <row r="30" spans="1:15" ht="72.75" thickBot="1">
      <c r="A30" s="73">
        <v>16</v>
      </c>
      <c r="B30" s="74">
        <v>921</v>
      </c>
      <c r="C30" s="74">
        <v>92105</v>
      </c>
      <c r="D30" s="75" t="s">
        <v>73</v>
      </c>
      <c r="E30" s="76">
        <v>8991358</v>
      </c>
      <c r="F30" s="77">
        <v>18300</v>
      </c>
      <c r="G30" s="78">
        <v>1510000</v>
      </c>
      <c r="H30" s="78">
        <v>310000</v>
      </c>
      <c r="I30" s="78"/>
      <c r="J30" s="51" t="s">
        <v>79</v>
      </c>
      <c r="K30" s="78"/>
      <c r="L30" s="78">
        <v>7463058</v>
      </c>
      <c r="M30" s="78"/>
      <c r="N30" s="78"/>
      <c r="O30" s="51" t="s">
        <v>58</v>
      </c>
    </row>
    <row r="31" spans="1:15" s="30" customFormat="1" ht="22.5" customHeight="1" thickBot="1">
      <c r="A31" s="26"/>
      <c r="B31" s="87" t="s">
        <v>75</v>
      </c>
      <c r="C31" s="88"/>
      <c r="D31" s="88"/>
      <c r="E31" s="79">
        <f>SUM(E30)</f>
        <v>8991358</v>
      </c>
      <c r="F31" s="21">
        <f>SUM(F30)</f>
        <v>18300</v>
      </c>
      <c r="G31" s="21">
        <f>SUM(G30)</f>
        <v>1510000</v>
      </c>
      <c r="H31" s="21">
        <f>SUM(H30)</f>
        <v>310000</v>
      </c>
      <c r="I31" s="21">
        <f>SUM(I30)</f>
        <v>0</v>
      </c>
      <c r="J31" s="22">
        <v>1200000</v>
      </c>
      <c r="K31" s="21">
        <v>0</v>
      </c>
      <c r="L31" s="21">
        <f>SUM(L30)</f>
        <v>7463058</v>
      </c>
      <c r="M31" s="21"/>
      <c r="N31" s="21"/>
      <c r="O31" s="23"/>
    </row>
    <row r="32" spans="1:15" s="31" customFormat="1" ht="22.5" customHeight="1" thickBot="1">
      <c r="A32" s="83" t="s">
        <v>22</v>
      </c>
      <c r="B32" s="84"/>
      <c r="C32" s="84"/>
      <c r="D32" s="85"/>
      <c r="E32" s="80">
        <f aca="true" t="shared" si="0" ref="E32:N32">SUM(E19+E21+E24+E27+E29+E31)</f>
        <v>353504608</v>
      </c>
      <c r="F32" s="81">
        <f t="shared" si="0"/>
        <v>221601793</v>
      </c>
      <c r="G32" s="81">
        <f t="shared" si="0"/>
        <v>17118149</v>
      </c>
      <c r="H32" s="81">
        <f t="shared" si="0"/>
        <v>3334285</v>
      </c>
      <c r="I32" s="81">
        <f t="shared" si="0"/>
        <v>0</v>
      </c>
      <c r="J32" s="81">
        <f t="shared" si="0"/>
        <v>13783864</v>
      </c>
      <c r="K32" s="81">
        <f t="shared" si="0"/>
        <v>0</v>
      </c>
      <c r="L32" s="81">
        <f t="shared" si="0"/>
        <v>29846771</v>
      </c>
      <c r="M32" s="81">
        <f t="shared" si="0"/>
        <v>27582735</v>
      </c>
      <c r="N32" s="81">
        <f t="shared" si="0"/>
        <v>30512903</v>
      </c>
      <c r="O32" s="28" t="s">
        <v>8</v>
      </c>
    </row>
    <row r="34" ht="18">
      <c r="A34" s="29" t="s">
        <v>17</v>
      </c>
    </row>
    <row r="35" ht="18">
      <c r="A35" s="29" t="s">
        <v>66</v>
      </c>
    </row>
    <row r="36" ht="18">
      <c r="A36" s="29" t="s">
        <v>13</v>
      </c>
    </row>
    <row r="37" ht="18">
      <c r="A37" s="29" t="s">
        <v>14</v>
      </c>
    </row>
    <row r="38" ht="18">
      <c r="A38" s="29" t="s">
        <v>15</v>
      </c>
    </row>
    <row r="39" ht="18">
      <c r="A39" s="29" t="s">
        <v>16</v>
      </c>
    </row>
  </sheetData>
  <sheetProtection/>
  <mergeCells count="25">
    <mergeCell ref="N1:O1"/>
    <mergeCell ref="M5:M8"/>
    <mergeCell ref="N5:N8"/>
    <mergeCell ref="B27:D27"/>
    <mergeCell ref="L5:L8"/>
    <mergeCell ref="A2:O2"/>
    <mergeCell ref="A4:A8"/>
    <mergeCell ref="B4:B8"/>
    <mergeCell ref="C4:C8"/>
    <mergeCell ref="D4:D8"/>
    <mergeCell ref="O4:O8"/>
    <mergeCell ref="G5:G8"/>
    <mergeCell ref="E4:E8"/>
    <mergeCell ref="G4:N4"/>
    <mergeCell ref="H5:K5"/>
    <mergeCell ref="H6:H8"/>
    <mergeCell ref="I6:I8"/>
    <mergeCell ref="J6:J8"/>
    <mergeCell ref="A32:D32"/>
    <mergeCell ref="K6:K8"/>
    <mergeCell ref="B31:D31"/>
    <mergeCell ref="B21:D21"/>
    <mergeCell ref="A29:D29"/>
    <mergeCell ref="F4:F8"/>
    <mergeCell ref="B19:D19"/>
  </mergeCells>
  <printOptions horizontalCentered="1"/>
  <pageMargins left="0.5118110236220472" right="0.3937007874015748" top="0.7874015748031497" bottom="0.5905511811023623" header="0" footer="0"/>
  <pageSetup horizontalDpi="600" verticalDpi="600" orientation="landscape" paperSize="9" scale="37" r:id="rId1"/>
  <rowBreaks count="1" manualBreakCount="1">
    <brk id="2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3.625" style="1" customWidth="1"/>
    <col min="5" max="5" width="17.125" style="1" customWidth="1"/>
    <col min="6" max="6" width="16.625" style="1" customWidth="1"/>
    <col min="7" max="7" width="10.125" style="1" customWidth="1"/>
    <col min="8" max="8" width="17.375" style="1" customWidth="1"/>
    <col min="9" max="9" width="13.75390625" style="1" customWidth="1"/>
    <col min="10" max="10" width="20.25390625" style="1" customWidth="1"/>
    <col min="11" max="16384" width="9.125" style="1" customWidth="1"/>
  </cols>
  <sheetData>
    <row r="1" spans="9:10" ht="59.25" customHeight="1">
      <c r="I1" s="105" t="s">
        <v>91</v>
      </c>
      <c r="J1" s="105"/>
    </row>
    <row r="2" spans="1:10" ht="18">
      <c r="A2" s="103" t="s">
        <v>33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26.25" customHeight="1">
      <c r="A3" s="5"/>
      <c r="B3" s="5"/>
      <c r="C3" s="5"/>
      <c r="D3" s="5"/>
      <c r="E3" s="5"/>
      <c r="F3" s="5"/>
      <c r="G3" s="5"/>
      <c r="H3" s="5"/>
      <c r="I3" s="5"/>
      <c r="J3" s="6" t="s">
        <v>7</v>
      </c>
    </row>
    <row r="4" spans="1:10" s="2" customFormat="1" ht="19.5" customHeight="1">
      <c r="A4" s="109" t="s">
        <v>9</v>
      </c>
      <c r="B4" s="109" t="s">
        <v>1</v>
      </c>
      <c r="C4" s="109" t="s">
        <v>6</v>
      </c>
      <c r="D4" s="110" t="s">
        <v>25</v>
      </c>
      <c r="E4" s="110" t="s">
        <v>18</v>
      </c>
      <c r="F4" s="110"/>
      <c r="G4" s="110"/>
      <c r="H4" s="110"/>
      <c r="I4" s="110"/>
      <c r="J4" s="110" t="s">
        <v>11</v>
      </c>
    </row>
    <row r="5" spans="1:10" s="2" customFormat="1" ht="19.5" customHeight="1">
      <c r="A5" s="109"/>
      <c r="B5" s="109"/>
      <c r="C5" s="109"/>
      <c r="D5" s="110"/>
      <c r="E5" s="110" t="s">
        <v>32</v>
      </c>
      <c r="F5" s="110" t="s">
        <v>5</v>
      </c>
      <c r="G5" s="110"/>
      <c r="H5" s="110"/>
      <c r="I5" s="110"/>
      <c r="J5" s="110"/>
    </row>
    <row r="6" spans="1:10" s="2" customFormat="1" ht="29.25" customHeight="1">
      <c r="A6" s="109"/>
      <c r="B6" s="109"/>
      <c r="C6" s="109"/>
      <c r="D6" s="110"/>
      <c r="E6" s="110"/>
      <c r="F6" s="110" t="s">
        <v>93</v>
      </c>
      <c r="G6" s="110" t="s">
        <v>19</v>
      </c>
      <c r="H6" s="110" t="s">
        <v>24</v>
      </c>
      <c r="I6" s="110" t="s">
        <v>20</v>
      </c>
      <c r="J6" s="110"/>
    </row>
    <row r="7" spans="1:10" s="2" customFormat="1" ht="19.5" customHeight="1">
      <c r="A7" s="109"/>
      <c r="B7" s="109"/>
      <c r="C7" s="109"/>
      <c r="D7" s="110"/>
      <c r="E7" s="110"/>
      <c r="F7" s="110"/>
      <c r="G7" s="110"/>
      <c r="H7" s="110"/>
      <c r="I7" s="110"/>
      <c r="J7" s="110"/>
    </row>
    <row r="8" spans="1:10" s="2" customFormat="1" ht="19.5" customHeight="1">
      <c r="A8" s="109"/>
      <c r="B8" s="109"/>
      <c r="C8" s="109"/>
      <c r="D8" s="110"/>
      <c r="E8" s="110"/>
      <c r="F8" s="110"/>
      <c r="G8" s="110"/>
      <c r="H8" s="110"/>
      <c r="I8" s="110"/>
      <c r="J8" s="110"/>
    </row>
    <row r="9" spans="1:10" ht="7.5" customHeight="1">
      <c r="A9" s="7">
        <v>1</v>
      </c>
      <c r="B9" s="7">
        <v>2</v>
      </c>
      <c r="C9" s="7">
        <v>3</v>
      </c>
      <c r="D9" s="7">
        <v>4</v>
      </c>
      <c r="E9" s="7">
        <v>6</v>
      </c>
      <c r="F9" s="7">
        <v>7</v>
      </c>
      <c r="G9" s="7">
        <v>8</v>
      </c>
      <c r="H9" s="7">
        <v>9</v>
      </c>
      <c r="I9" s="7">
        <v>10</v>
      </c>
      <c r="J9" s="7">
        <v>11</v>
      </c>
    </row>
    <row r="10" spans="1:10" ht="52.5" customHeight="1">
      <c r="A10" s="8" t="s">
        <v>2</v>
      </c>
      <c r="B10" s="9">
        <v>600</v>
      </c>
      <c r="C10" s="9">
        <v>60014</v>
      </c>
      <c r="D10" s="10" t="s">
        <v>52</v>
      </c>
      <c r="E10" s="11">
        <v>1800000</v>
      </c>
      <c r="F10" s="11">
        <v>900000</v>
      </c>
      <c r="G10" s="11"/>
      <c r="H10" s="12" t="s">
        <v>88</v>
      </c>
      <c r="I10" s="11"/>
      <c r="J10" s="12" t="s">
        <v>51</v>
      </c>
    </row>
    <row r="11" spans="1:10" ht="52.5" customHeight="1">
      <c r="A11" s="8">
        <v>2</v>
      </c>
      <c r="B11" s="9">
        <v>600</v>
      </c>
      <c r="C11" s="9">
        <v>60014</v>
      </c>
      <c r="D11" s="10" t="s">
        <v>56</v>
      </c>
      <c r="E11" s="11">
        <v>520000</v>
      </c>
      <c r="F11" s="11">
        <v>260000</v>
      </c>
      <c r="G11" s="11"/>
      <c r="H11" s="12" t="s">
        <v>57</v>
      </c>
      <c r="I11" s="11"/>
      <c r="J11" s="12" t="s">
        <v>51</v>
      </c>
    </row>
    <row r="12" spans="1:10" s="4" customFormat="1" ht="23.25" customHeight="1">
      <c r="A12" s="111" t="s">
        <v>69</v>
      </c>
      <c r="B12" s="112"/>
      <c r="C12" s="112"/>
      <c r="D12" s="113"/>
      <c r="E12" s="13">
        <f>SUM(E10:E11)</f>
        <v>2320000</v>
      </c>
      <c r="F12" s="13">
        <f>SUM(F10:F11)</f>
        <v>1160000</v>
      </c>
      <c r="G12" s="13"/>
      <c r="H12" s="14">
        <v>1160000</v>
      </c>
      <c r="I12" s="13"/>
      <c r="J12" s="14"/>
    </row>
    <row r="13" spans="1:10" ht="109.5" customHeight="1">
      <c r="A13" s="8">
        <v>3</v>
      </c>
      <c r="B13" s="9">
        <v>750</v>
      </c>
      <c r="C13" s="9">
        <v>75020</v>
      </c>
      <c r="D13" s="10" t="s">
        <v>67</v>
      </c>
      <c r="E13" s="11">
        <v>151420</v>
      </c>
      <c r="F13" s="11">
        <v>151420</v>
      </c>
      <c r="G13" s="11"/>
      <c r="H13" s="12" t="s">
        <v>72</v>
      </c>
      <c r="I13" s="11"/>
      <c r="J13" s="12" t="s">
        <v>68</v>
      </c>
    </row>
    <row r="14" spans="1:10" ht="70.5" customHeight="1">
      <c r="A14" s="8">
        <v>4</v>
      </c>
      <c r="B14" s="9">
        <v>750</v>
      </c>
      <c r="C14" s="9">
        <v>75020</v>
      </c>
      <c r="D14" s="10" t="s">
        <v>89</v>
      </c>
      <c r="E14" s="11">
        <v>500000</v>
      </c>
      <c r="F14" s="11">
        <v>85000</v>
      </c>
      <c r="G14" s="11"/>
      <c r="H14" s="12" t="s">
        <v>90</v>
      </c>
      <c r="I14" s="11"/>
      <c r="J14" s="12" t="s">
        <v>68</v>
      </c>
    </row>
    <row r="15" spans="1:10" s="4" customFormat="1" ht="23.25" customHeight="1">
      <c r="A15" s="111" t="s">
        <v>70</v>
      </c>
      <c r="B15" s="112"/>
      <c r="C15" s="112"/>
      <c r="D15" s="113"/>
      <c r="E15" s="13">
        <f>SUM(E13:E14)</f>
        <v>651420</v>
      </c>
      <c r="F15" s="13">
        <f>SUM(F13:F14)</f>
        <v>236420</v>
      </c>
      <c r="G15" s="13"/>
      <c r="H15" s="14">
        <v>415000</v>
      </c>
      <c r="I15" s="13">
        <v>0</v>
      </c>
      <c r="J15" s="14"/>
    </row>
    <row r="16" spans="1:10" s="3" customFormat="1" ht="22.5" customHeight="1">
      <c r="A16" s="106" t="s">
        <v>71</v>
      </c>
      <c r="B16" s="107"/>
      <c r="C16" s="107"/>
      <c r="D16" s="108"/>
      <c r="E16" s="15">
        <f>SUM(E12+E15)</f>
        <v>2971420</v>
      </c>
      <c r="F16" s="15">
        <f>SUM(F12+F15)</f>
        <v>1396420</v>
      </c>
      <c r="G16" s="15">
        <f>SUM(G12+G15)</f>
        <v>0</v>
      </c>
      <c r="H16" s="15">
        <f>SUM(H12+H15)</f>
        <v>1575000</v>
      </c>
      <c r="I16" s="15">
        <f>SUM(I12+I15)</f>
        <v>0</v>
      </c>
      <c r="J16" s="16" t="s">
        <v>8</v>
      </c>
    </row>
    <row r="17" spans="1:10" ht="1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8">
      <c r="A18" s="29" t="s">
        <v>17</v>
      </c>
      <c r="B18" s="29"/>
      <c r="C18" s="29"/>
      <c r="D18" s="29"/>
      <c r="E18" s="29"/>
      <c r="F18" s="29"/>
      <c r="G18" s="29"/>
      <c r="H18" s="29"/>
      <c r="I18" s="29"/>
      <c r="J18" s="17"/>
    </row>
    <row r="19" spans="1:10" ht="18">
      <c r="A19" s="29" t="s">
        <v>13</v>
      </c>
      <c r="B19" s="29"/>
      <c r="C19" s="29"/>
      <c r="D19" s="29"/>
      <c r="E19" s="29"/>
      <c r="F19" s="29"/>
      <c r="G19" s="29"/>
      <c r="H19" s="29"/>
      <c r="I19" s="29"/>
      <c r="J19" s="17"/>
    </row>
    <row r="20" spans="1:10" ht="18">
      <c r="A20" s="29" t="s">
        <v>14</v>
      </c>
      <c r="B20" s="29"/>
      <c r="C20" s="29"/>
      <c r="D20" s="29"/>
      <c r="E20" s="29"/>
      <c r="F20" s="29"/>
      <c r="G20" s="29"/>
      <c r="H20" s="29"/>
      <c r="I20" s="29"/>
      <c r="J20" s="17"/>
    </row>
    <row r="21" spans="1:10" ht="18">
      <c r="A21" s="29" t="s">
        <v>15</v>
      </c>
      <c r="B21" s="29"/>
      <c r="C21" s="29"/>
      <c r="D21" s="29"/>
      <c r="E21" s="29"/>
      <c r="F21" s="29"/>
      <c r="G21" s="29"/>
      <c r="H21" s="29"/>
      <c r="I21" s="29"/>
      <c r="J21" s="17"/>
    </row>
    <row r="22" spans="1:10" ht="18">
      <c r="A22" s="29" t="s">
        <v>16</v>
      </c>
      <c r="B22" s="29"/>
      <c r="C22" s="29"/>
      <c r="D22" s="29"/>
      <c r="E22" s="29"/>
      <c r="F22" s="29"/>
      <c r="G22" s="29"/>
      <c r="H22" s="29"/>
      <c r="I22" s="29"/>
      <c r="J22" s="17"/>
    </row>
    <row r="23" spans="1:10" ht="15">
      <c r="A23" s="17"/>
      <c r="B23" s="17"/>
      <c r="C23" s="17"/>
      <c r="D23" s="17"/>
      <c r="E23" s="17"/>
      <c r="F23" s="17"/>
      <c r="G23" s="17"/>
      <c r="H23" s="17"/>
      <c r="I23" s="17"/>
      <c r="J23" s="17"/>
    </row>
  </sheetData>
  <sheetProtection/>
  <mergeCells count="17">
    <mergeCell ref="A15:D15"/>
    <mergeCell ref="F6:F8"/>
    <mergeCell ref="G6:G8"/>
    <mergeCell ref="E5:E8"/>
    <mergeCell ref="F5:I5"/>
    <mergeCell ref="H6:H8"/>
    <mergeCell ref="I6:I8"/>
    <mergeCell ref="I1:J1"/>
    <mergeCell ref="A16:D16"/>
    <mergeCell ref="A2:J2"/>
    <mergeCell ref="A4:A8"/>
    <mergeCell ref="B4:B8"/>
    <mergeCell ref="C4:C8"/>
    <mergeCell ref="D4:D8"/>
    <mergeCell ref="E4:I4"/>
    <mergeCell ref="J4:J8"/>
    <mergeCell ref="A12:D12"/>
  </mergeCells>
  <printOptions horizontalCentered="1"/>
  <pageMargins left="0.5118110236220472" right="0.3937007874015748" top="0.7874015748031497" bottom="0.7874015748031497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2009-01-29T12:13:46Z</cp:lastPrinted>
  <dcterms:created xsi:type="dcterms:W3CDTF">1998-12-09T13:02:10Z</dcterms:created>
  <dcterms:modified xsi:type="dcterms:W3CDTF">2009-02-05T10:53:21Z</dcterms:modified>
  <cp:category/>
  <cp:version/>
  <cp:contentType/>
  <cp:contentStatus/>
</cp:coreProperties>
</file>