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" sheetId="1" r:id="rId1"/>
  </sheets>
  <definedNames>
    <definedName name="_xlnm.Print_Area" localSheetId="0">'3'!$A$1:$S$39</definedName>
  </definedNames>
  <calcPr fullCalcOnLoad="1"/>
</workbook>
</file>

<file path=xl/sharedStrings.xml><?xml version="1.0" encoding="utf-8"?>
<sst xmlns="http://schemas.openxmlformats.org/spreadsheetml/2006/main" count="101" uniqueCount="75">
  <si>
    <t>Dział</t>
  </si>
  <si>
    <t>w tym źródła finansowania</t>
  </si>
  <si>
    <t>Rozdz.</t>
  </si>
  <si>
    <t>w złotych</t>
  </si>
  <si>
    <t>2009 r.</t>
  </si>
  <si>
    <t>Lp.</t>
  </si>
  <si>
    <t>Łączne nakłady finansowe</t>
  </si>
  <si>
    <t>Jednostka org. realizująca zadanie lub koordynująca program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</si>
  <si>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</si>
  <si>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</si>
  <si>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</si>
  <si>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</si>
  <si>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</si>
  <si>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</si>
  <si>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kredyty
i pożyczki</t>
  </si>
  <si>
    <t>środki wymienione
w art. 5 ust. 1 pkt 2 i 3 u.f.p.</t>
  </si>
  <si>
    <t>Nazwa zadania inwestycyjnego
i okres realizacji
(w latach)</t>
  </si>
  <si>
    <t>dochody własne jst</t>
  </si>
  <si>
    <t>dotacje i środki pochodzące z innych  źr.*</t>
  </si>
  <si>
    <t>Limity wydatków na wieloletnie programy inwestycyjne w latach 2008 - 2010</t>
  </si>
  <si>
    <t>wydatki poniesione do 31.12.2007 r.</t>
  </si>
  <si>
    <t>rok budżetowy 2008 (8+9+10+11)</t>
  </si>
  <si>
    <t>2010 r.</t>
  </si>
  <si>
    <t>wydatki do poniesienia po 2010 roku</t>
  </si>
  <si>
    <t>851</t>
  </si>
  <si>
    <t>600</t>
  </si>
  <si>
    <t>60014</t>
  </si>
  <si>
    <t>A.
B.
C.
D.</t>
  </si>
  <si>
    <t xml:space="preserve">Zarząd Dróg Powiatowych </t>
  </si>
  <si>
    <t>Przebudowa drogi powiatowej nr 15929 (0625T) Krynki - Brody 2008-2012</t>
  </si>
  <si>
    <t>85111</t>
  </si>
  <si>
    <t>Rozbudowa Szpitala Miejskiego w Starachowicach</t>
  </si>
  <si>
    <t>Razem dział 851:</t>
  </si>
  <si>
    <t>Razem wydatki:</t>
  </si>
  <si>
    <t>X</t>
  </si>
  <si>
    <t>Powiat Starachowicki - ZOI</t>
  </si>
  <si>
    <t>854</t>
  </si>
  <si>
    <t>85403</t>
  </si>
  <si>
    <t>Razem dział 854:</t>
  </si>
  <si>
    <t>6 800 000*</t>
  </si>
  <si>
    <t>* na część Unijną do refundacji 4 680 000 zł, na udział własny 2 120 000 zł</t>
  </si>
  <si>
    <t>Przebudowa drogi powiatowej nr 0563 T Mirzec - Wąchock
 2003 - 2014</t>
  </si>
  <si>
    <t>A.     
B.   
C.
D.</t>
  </si>
  <si>
    <t>Przebudowa drogi powiatowej nr 15863 (0568T) Małyszyn Dolny - Małyszyn Górny 2003-2008</t>
  </si>
  <si>
    <t>A.
B.   188 941
C.
D.</t>
  </si>
  <si>
    <t>B.  4 876 437</t>
  </si>
  <si>
    <t>Modernizacja budynku Specjalnego Ośrodka Szkolno - Wychowawczego 2008-2009</t>
  </si>
  <si>
    <t>Przebudowa zatok autobusowych na drogach powiatowych Powiatu Starachowickiego</t>
  </si>
  <si>
    <t>Razem dział  600:</t>
  </si>
  <si>
    <t>A.
B.     245 054
C.     
D.</t>
  </si>
  <si>
    <t>A.
B.     212 531
C.     
D.</t>
  </si>
  <si>
    <t>** Na dzień podejmowania uchwały brak danych w zakresie kwoty i możliwości finansowania inwestycji "Rozbudowa Szpitala w latach 2010 - 2011" stąd puste rubryki</t>
  </si>
  <si>
    <t>**</t>
  </si>
  <si>
    <t>"Przebudowa drogi powiatowej nr 0608T (15910) Siekierno - Radkowice - Rzepin na odcinku Bronkowice - Rzepin"
 2005-2014</t>
  </si>
  <si>
    <t>A.
B.       
C.
D.</t>
  </si>
  <si>
    <t>750</t>
  </si>
  <si>
    <t>75020</t>
  </si>
  <si>
    <t>Informatyzacja Starostwa Powiatowego</t>
  </si>
  <si>
    <t>A.  53 500
B.       
C.
D.</t>
  </si>
  <si>
    <t>Razem dział 750:</t>
  </si>
  <si>
    <t>Starostwo Powiatowe</t>
  </si>
  <si>
    <t>Przebudowa drogi powiatowej nr 15915 (0612T) Rzzepin-Dąbrowa  2006-2010</t>
  </si>
  <si>
    <t>Rozbudowa głównego układu komunikacyjnego dróg powiatowych na terenie miasta Starachowice w nawiązaniu do istniejącej sieci dróg krajowych i wojewódzkich oraz połączeń z Gminami Powiatu
2008-2013</t>
  </si>
  <si>
    <t>720</t>
  </si>
  <si>
    <t>72095</t>
  </si>
  <si>
    <t>Razem dział 720:</t>
  </si>
  <si>
    <t>"Przebudowa drogi powiatowej nr 0598T (15898) Dąbrowa Dolna - Grabków - Bostów na odcinku Grabków - Bostów" 2005-2014</t>
  </si>
  <si>
    <t>"Rozbudowa ciągu drogi powiatowej nr 0617T (15921) Starachowice - Lubienia odcinek od drogi nr 42 do ulicy Krańcowej" 
2007-2015</t>
  </si>
  <si>
    <t>921</t>
  </si>
  <si>
    <t>92105</t>
  </si>
  <si>
    <t>Rewitalizacja zabytkowej kolejki wąskotorowej Starachowice Wschodnie Wąskotorowe - Iłża</t>
  </si>
  <si>
    <t>Razem dział 921:</t>
  </si>
  <si>
    <t>A.
B.     651166
C.     
D.</t>
  </si>
  <si>
    <t>Rozbudowa infrastruktury informatycznej JST - Elektroniczny obieg dokumentów</t>
  </si>
  <si>
    <t xml:space="preserve">Załącznik Nr 6 do Uchwały Nr XXX/208/2008
Rady Powiatu w Starachowicach
z dnia 30 grudnia 2008 roku
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</si>
</sst>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0.E+00"/>
  </numFmts>
  <fonts count="39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name val="Arial Narrow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b/>
      <sz val="13"/>
      <name val="Arial Narrow"/>
      <family val="2"/>
    </font>
    <font>
      <b/>
      <sz val="14"/>
      <name val="Bookman Old Style"/>
      <family val="1"/>
    </font>
    <font>
      <sz val="8"/>
      <name val="Bookman Old Style"/>
      <family val="1"/>
    </font>
    <font>
      <b/>
      <sz val="9"/>
      <name val="Bookman Old Style"/>
      <family val="1"/>
    </font>
    <font>
      <sz val="6"/>
      <name val="Bookman Old Style"/>
      <family val="1"/>
    </font>
    <font>
      <sz val="11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b/>
      <i/>
      <sz val="12"/>
      <name val="Bookman Old Style"/>
      <family val="1"/>
    </font>
    <font>
      <b/>
      <sz val="10"/>
      <name val="Bookman Old Style"/>
      <family val="1"/>
    </font>
    <font>
      <b/>
      <sz val="12"/>
      <name val="Bookman Old Style"/>
      <family val="1"/>
    </font>
    <font>
      <b/>
      <i/>
      <sz val="18"/>
      <name val="Bookman Old Style"/>
      <family val="1"/>
    </font>
    <font>
      <b/>
      <i/>
      <sz val="18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name val="Bookman Old Style"/>
      <family val="1"/>
    </font>
    <font>
      <b/>
      <i/>
      <sz val="11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21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11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left" vertical="center" wrapText="1"/>
    </xf>
    <xf numFmtId="3" fontId="12" fillId="0" borderId="10" xfId="0" applyNumberFormat="1" applyFont="1" applyBorder="1" applyAlignment="1">
      <alignment vertical="center" wrapText="1"/>
    </xf>
    <xf numFmtId="0" fontId="15" fillId="0" borderId="10" xfId="0" applyFont="1" applyBorder="1" applyAlignment="1">
      <alignment horizontal="left" vertical="center" wrapText="1"/>
    </xf>
    <xf numFmtId="4" fontId="14" fillId="0" borderId="10" xfId="0" applyNumberFormat="1" applyFont="1" applyBorder="1" applyAlignment="1">
      <alignment horizontal="left" vertical="center" wrapText="1"/>
    </xf>
    <xf numFmtId="4" fontId="15" fillId="0" borderId="10" xfId="0" applyNumberFormat="1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14" fillId="0" borderId="10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0" xfId="0" applyFont="1" applyBorder="1" applyAlignment="1">
      <alignment vertical="center" wrapText="1"/>
    </xf>
    <xf numFmtId="3" fontId="14" fillId="0" borderId="10" xfId="0" applyNumberFormat="1" applyFont="1" applyBorder="1" applyAlignment="1">
      <alignment vertical="center" wrapText="1"/>
    </xf>
    <xf numFmtId="3" fontId="17" fillId="0" borderId="10" xfId="0" applyNumberFormat="1" applyFont="1" applyBorder="1" applyAlignment="1">
      <alignment horizontal="center" vertical="center"/>
    </xf>
    <xf numFmtId="3" fontId="12" fillId="0" borderId="12" xfId="0" applyNumberFormat="1" applyFont="1" applyBorder="1" applyAlignment="1">
      <alignment horizontal="left" vertical="center" wrapText="1"/>
    </xf>
    <xf numFmtId="3" fontId="12" fillId="0" borderId="10" xfId="0" applyNumberFormat="1" applyFont="1" applyBorder="1" applyAlignment="1">
      <alignment horizontal="left" vertical="center" wrapText="1"/>
    </xf>
    <xf numFmtId="3" fontId="12" fillId="0" borderId="10" xfId="0" applyNumberFormat="1" applyFont="1" applyBorder="1" applyAlignment="1">
      <alignment horizontal="right" vertical="center"/>
    </xf>
    <xf numFmtId="4" fontId="12" fillId="0" borderId="10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vertical="center"/>
    </xf>
    <xf numFmtId="4" fontId="18" fillId="0" borderId="10" xfId="0" applyNumberFormat="1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3" fontId="12" fillId="0" borderId="12" xfId="0" applyNumberFormat="1" applyFont="1" applyBorder="1" applyAlignment="1">
      <alignment horizontal="right" vertical="center"/>
    </xf>
    <xf numFmtId="3" fontId="12" fillId="0" borderId="12" xfId="0" applyNumberFormat="1" applyFont="1" applyBorder="1" applyAlignment="1">
      <alignment horizontal="right" vertical="top" wrapText="1"/>
    </xf>
    <xf numFmtId="3" fontId="12" fillId="0" borderId="12" xfId="0" applyNumberFormat="1" applyFont="1" applyBorder="1" applyAlignment="1">
      <alignment horizontal="right" vertical="top"/>
    </xf>
    <xf numFmtId="0" fontId="12" fillId="0" borderId="10" xfId="0" applyFont="1" applyBorder="1" applyAlignment="1">
      <alignment vertical="center" wrapText="1"/>
    </xf>
    <xf numFmtId="3" fontId="12" fillId="0" borderId="1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top"/>
    </xf>
    <xf numFmtId="0" fontId="38" fillId="0" borderId="13" xfId="0" applyFont="1" applyBorder="1" applyAlignment="1">
      <alignment horizontal="center" vertical="center"/>
    </xf>
    <xf numFmtId="3" fontId="38" fillId="0" borderId="14" xfId="0" applyNumberFormat="1" applyFont="1" applyBorder="1" applyAlignment="1">
      <alignment horizontal="right" vertical="center"/>
    </xf>
    <xf numFmtId="49" fontId="12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left" vertical="center" wrapText="1"/>
    </xf>
    <xf numFmtId="0" fontId="38" fillId="0" borderId="10" xfId="0" applyFont="1" applyBorder="1" applyAlignment="1">
      <alignment horizontal="center" vertical="center"/>
    </xf>
    <xf numFmtId="3" fontId="38" fillId="0" borderId="10" xfId="0" applyNumberFormat="1" applyFont="1" applyBorder="1" applyAlignment="1">
      <alignment horizontal="right" vertical="center"/>
    </xf>
    <xf numFmtId="3" fontId="38" fillId="0" borderId="12" xfId="0" applyNumberFormat="1" applyFont="1" applyBorder="1" applyAlignment="1">
      <alignment horizontal="right" vertical="center" wrapText="1"/>
    </xf>
    <xf numFmtId="3" fontId="12" fillId="0" borderId="10" xfId="0" applyNumberFormat="1" applyFont="1" applyBorder="1" applyAlignment="1">
      <alignment horizontal="center" vertical="center"/>
    </xf>
    <xf numFmtId="3" fontId="38" fillId="0" borderId="10" xfId="0" applyNumberFormat="1" applyFont="1" applyBorder="1" applyAlignment="1">
      <alignment horizontal="center" vertical="center"/>
    </xf>
    <xf numFmtId="4" fontId="38" fillId="0" borderId="10" xfId="0" applyNumberFormat="1" applyFont="1" applyBorder="1" applyAlignment="1">
      <alignment horizontal="right" vertical="center"/>
    </xf>
    <xf numFmtId="0" fontId="37" fillId="0" borderId="10" xfId="0" applyFont="1" applyBorder="1" applyAlignment="1">
      <alignment horizontal="center" vertical="center"/>
    </xf>
    <xf numFmtId="3" fontId="37" fillId="0" borderId="10" xfId="0" applyNumberFormat="1" applyFont="1" applyBorder="1" applyAlignment="1">
      <alignment horizontal="right" vertical="center"/>
    </xf>
    <xf numFmtId="1" fontId="37" fillId="0" borderId="10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6" fillId="0" borderId="0" xfId="0" applyFont="1" applyAlignment="1">
      <alignment horizontal="left" vertical="center" wrapText="1"/>
    </xf>
    <xf numFmtId="49" fontId="38" fillId="0" borderId="15" xfId="0" applyNumberFormat="1" applyFont="1" applyBorder="1" applyAlignment="1">
      <alignment horizontal="center" vertical="center"/>
    </xf>
    <xf numFmtId="49" fontId="38" fillId="0" borderId="16" xfId="0" applyNumberFormat="1" applyFont="1" applyBorder="1" applyAlignment="1">
      <alignment horizontal="center" vertical="center"/>
    </xf>
    <xf numFmtId="49" fontId="38" fillId="0" borderId="17" xfId="0" applyNumberFormat="1" applyFont="1" applyBorder="1" applyAlignment="1">
      <alignment horizontal="center" vertical="center"/>
    </xf>
    <xf numFmtId="49" fontId="37" fillId="0" borderId="15" xfId="0" applyNumberFormat="1" applyFont="1" applyBorder="1" applyAlignment="1">
      <alignment horizontal="center" vertical="center"/>
    </xf>
    <xf numFmtId="49" fontId="37" fillId="0" borderId="16" xfId="0" applyNumberFormat="1" applyFont="1" applyBorder="1" applyAlignment="1">
      <alignment horizontal="center" vertical="center"/>
    </xf>
    <xf numFmtId="49" fontId="37" fillId="0" borderId="17" xfId="0" applyNumberFormat="1" applyFont="1" applyBorder="1" applyAlignment="1">
      <alignment horizontal="center" vertical="center"/>
    </xf>
    <xf numFmtId="49" fontId="38" fillId="0" borderId="18" xfId="0" applyNumberFormat="1" applyFont="1" applyBorder="1" applyAlignment="1">
      <alignment horizontal="center" vertical="center"/>
    </xf>
    <xf numFmtId="49" fontId="38" fillId="0" borderId="0" xfId="0" applyNumberFormat="1" applyFont="1" applyBorder="1" applyAlignment="1">
      <alignment horizontal="center" vertical="center"/>
    </xf>
    <xf numFmtId="49" fontId="38" fillId="0" borderId="19" xfId="0" applyNumberFormat="1" applyFont="1" applyBorder="1" applyAlignment="1">
      <alignment horizontal="center" vertical="center"/>
    </xf>
    <xf numFmtId="0" fontId="37" fillId="20" borderId="10" xfId="0" applyFont="1" applyFill="1" applyBorder="1" applyAlignment="1">
      <alignment horizontal="center" vertical="center" wrapText="1"/>
    </xf>
    <xf numFmtId="0" fontId="37" fillId="20" borderId="12" xfId="0" applyFont="1" applyFill="1" applyBorder="1" applyAlignment="1">
      <alignment horizontal="center" vertical="center" wrapText="1"/>
    </xf>
    <xf numFmtId="0" fontId="37" fillId="20" borderId="14" xfId="0" applyFont="1" applyFill="1" applyBorder="1" applyAlignment="1">
      <alignment horizontal="center" vertical="center" wrapText="1"/>
    </xf>
    <xf numFmtId="0" fontId="37" fillId="20" borderId="20" xfId="0" applyFont="1" applyFill="1" applyBorder="1" applyAlignment="1">
      <alignment horizontal="center" vertical="center" wrapText="1"/>
    </xf>
    <xf numFmtId="0" fontId="37" fillId="20" borderId="16" xfId="0" applyFont="1" applyFill="1" applyBorder="1" applyAlignment="1">
      <alignment horizontal="center" vertical="center" wrapText="1"/>
    </xf>
    <xf numFmtId="0" fontId="37" fillId="20" borderId="1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center" vertical="center" wrapText="1"/>
    </xf>
    <xf numFmtId="0" fontId="37" fillId="20" borderId="10" xfId="0" applyFont="1" applyFill="1" applyBorder="1" applyAlignment="1">
      <alignment horizontal="center" vertical="center"/>
    </xf>
    <xf numFmtId="0" fontId="10" fillId="20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view="pageBreakPreview" zoomScale="50" zoomScaleNormal="80" zoomScaleSheetLayoutView="50" zoomScalePageLayoutView="0" workbookViewId="0" topLeftCell="A1">
      <selection activeCell="L11" sqref="L11"/>
    </sheetView>
  </sheetViews>
  <sheetFormatPr defaultColWidth="9.00390625" defaultRowHeight="12.75"/>
  <cols>
    <col min="1" max="1" width="7.25390625" style="1" customWidth="1"/>
    <col min="2" max="2" width="7.00390625" style="1" customWidth="1"/>
    <col min="3" max="3" width="8.00390625" style="1" customWidth="1"/>
    <col min="4" max="4" width="47.875" style="1" customWidth="1"/>
    <col min="5" max="5" width="25.875" style="1" customWidth="1"/>
    <col min="6" max="6" width="26.125" style="1" customWidth="1"/>
    <col min="7" max="7" width="24.00390625" style="1" customWidth="1"/>
    <col min="8" max="8" width="22.00390625" style="1" customWidth="1"/>
    <col min="9" max="9" width="22.125" style="1" customWidth="1"/>
    <col min="10" max="10" width="21.625" style="1" customWidth="1"/>
    <col min="11" max="11" width="16.625" style="1" customWidth="1"/>
    <col min="12" max="12" width="21.875" style="1" customWidth="1"/>
    <col min="13" max="13" width="25.00390625" style="1" customWidth="1"/>
    <col min="14" max="14" width="23.875" style="1" customWidth="1"/>
    <col min="15" max="15" width="18.875" style="1" customWidth="1"/>
    <col min="16" max="16384" width="9.125" style="1" customWidth="1"/>
  </cols>
  <sheetData>
    <row r="1" spans="13:15" ht="93" customHeight="1">
      <c r="M1" s="68" t="s">
        <v>74</v>
      </c>
      <c r="N1" s="68"/>
      <c r="O1" s="68"/>
    </row>
    <row r="3" spans="1:15" ht="18">
      <c r="A3" s="69" t="s">
        <v>19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ht="28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 t="s">
        <v>3</v>
      </c>
    </row>
    <row r="5" spans="1:15" s="2" customFormat="1" ht="19.5" customHeight="1">
      <c r="A5" s="70" t="s">
        <v>5</v>
      </c>
      <c r="B5" s="70" t="s">
        <v>0</v>
      </c>
      <c r="C5" s="70" t="s">
        <v>2</v>
      </c>
      <c r="D5" s="62" t="s">
        <v>16</v>
      </c>
      <c r="E5" s="62" t="s">
        <v>6</v>
      </c>
      <c r="F5" s="63" t="s">
        <v>20</v>
      </c>
      <c r="G5" s="66" t="s">
        <v>13</v>
      </c>
      <c r="H5" s="66"/>
      <c r="I5" s="66"/>
      <c r="J5" s="66"/>
      <c r="K5" s="66"/>
      <c r="L5" s="66"/>
      <c r="M5" s="66"/>
      <c r="N5" s="67"/>
      <c r="O5" s="71" t="s">
        <v>7</v>
      </c>
    </row>
    <row r="6" spans="1:15" s="2" customFormat="1" ht="19.5" customHeight="1">
      <c r="A6" s="70"/>
      <c r="B6" s="70"/>
      <c r="C6" s="70"/>
      <c r="D6" s="62"/>
      <c r="E6" s="62"/>
      <c r="F6" s="64"/>
      <c r="G6" s="67" t="s">
        <v>21</v>
      </c>
      <c r="H6" s="62" t="s">
        <v>1</v>
      </c>
      <c r="I6" s="62"/>
      <c r="J6" s="62"/>
      <c r="K6" s="62"/>
      <c r="L6" s="62" t="s">
        <v>4</v>
      </c>
      <c r="M6" s="62" t="s">
        <v>22</v>
      </c>
      <c r="N6" s="63" t="s">
        <v>23</v>
      </c>
      <c r="O6" s="71"/>
    </row>
    <row r="7" spans="1:15" s="2" customFormat="1" ht="29.25" customHeight="1">
      <c r="A7" s="70"/>
      <c r="B7" s="70"/>
      <c r="C7" s="70"/>
      <c r="D7" s="62"/>
      <c r="E7" s="62"/>
      <c r="F7" s="64"/>
      <c r="G7" s="67"/>
      <c r="H7" s="62" t="s">
        <v>17</v>
      </c>
      <c r="I7" s="62" t="s">
        <v>14</v>
      </c>
      <c r="J7" s="62" t="s">
        <v>18</v>
      </c>
      <c r="K7" s="62" t="s">
        <v>15</v>
      </c>
      <c r="L7" s="62"/>
      <c r="M7" s="62"/>
      <c r="N7" s="64"/>
      <c r="O7" s="71"/>
    </row>
    <row r="8" spans="1:15" s="2" customFormat="1" ht="19.5" customHeight="1">
      <c r="A8" s="70"/>
      <c r="B8" s="70"/>
      <c r="C8" s="70"/>
      <c r="D8" s="62"/>
      <c r="E8" s="62"/>
      <c r="F8" s="64"/>
      <c r="G8" s="67"/>
      <c r="H8" s="62"/>
      <c r="I8" s="62"/>
      <c r="J8" s="62"/>
      <c r="K8" s="62"/>
      <c r="L8" s="62"/>
      <c r="M8" s="62"/>
      <c r="N8" s="64"/>
      <c r="O8" s="71"/>
    </row>
    <row r="9" spans="1:15" s="2" customFormat="1" ht="19.5" customHeight="1">
      <c r="A9" s="70"/>
      <c r="B9" s="70"/>
      <c r="C9" s="70"/>
      <c r="D9" s="62"/>
      <c r="E9" s="62"/>
      <c r="F9" s="65"/>
      <c r="G9" s="67"/>
      <c r="H9" s="62"/>
      <c r="I9" s="62"/>
      <c r="J9" s="62"/>
      <c r="K9" s="62"/>
      <c r="L9" s="62"/>
      <c r="M9" s="62"/>
      <c r="N9" s="65"/>
      <c r="O9" s="71"/>
    </row>
    <row r="10" spans="1:15" ht="7.5" customHeight="1">
      <c r="A10" s="28">
        <v>1</v>
      </c>
      <c r="B10" s="28">
        <v>2</v>
      </c>
      <c r="C10" s="28">
        <v>3</v>
      </c>
      <c r="D10" s="28">
        <v>4</v>
      </c>
      <c r="E10" s="28">
        <v>5</v>
      </c>
      <c r="F10" s="28">
        <v>6</v>
      </c>
      <c r="G10" s="28">
        <v>7</v>
      </c>
      <c r="H10" s="28">
        <v>8</v>
      </c>
      <c r="I10" s="28">
        <v>9</v>
      </c>
      <c r="J10" s="28">
        <v>10</v>
      </c>
      <c r="K10" s="28">
        <v>11</v>
      </c>
      <c r="L10" s="28">
        <v>12</v>
      </c>
      <c r="M10" s="28">
        <v>13</v>
      </c>
      <c r="N10" s="28"/>
      <c r="O10" s="9">
        <v>13</v>
      </c>
    </row>
    <row r="11" spans="1:15" s="3" customFormat="1" ht="55.5" customHeight="1">
      <c r="A11" s="29">
        <v>1</v>
      </c>
      <c r="B11" s="30" t="s">
        <v>25</v>
      </c>
      <c r="C11" s="30" t="s">
        <v>26</v>
      </c>
      <c r="D11" s="31" t="s">
        <v>61</v>
      </c>
      <c r="E11" s="32">
        <v>2500000</v>
      </c>
      <c r="F11" s="32">
        <v>423542</v>
      </c>
      <c r="G11" s="32"/>
      <c r="H11" s="32"/>
      <c r="I11" s="32"/>
      <c r="J11" s="21" t="s">
        <v>27</v>
      </c>
      <c r="K11" s="32"/>
      <c r="L11" s="32">
        <v>1675972</v>
      </c>
      <c r="M11" s="32">
        <v>400486</v>
      </c>
      <c r="N11" s="32"/>
      <c r="O11" s="17" t="s">
        <v>28</v>
      </c>
    </row>
    <row r="12" spans="1:15" s="3" customFormat="1" ht="74.25" customHeight="1">
      <c r="A12" s="29">
        <v>2</v>
      </c>
      <c r="B12" s="30" t="s">
        <v>25</v>
      </c>
      <c r="C12" s="30" t="s">
        <v>26</v>
      </c>
      <c r="D12" s="31" t="s">
        <v>53</v>
      </c>
      <c r="E12" s="32">
        <v>12787946</v>
      </c>
      <c r="F12" s="32">
        <v>107994</v>
      </c>
      <c r="G12" s="32">
        <v>531685</v>
      </c>
      <c r="H12" s="32">
        <v>286631</v>
      </c>
      <c r="I12" s="32"/>
      <c r="J12" s="21" t="s">
        <v>49</v>
      </c>
      <c r="K12" s="33"/>
      <c r="L12" s="32">
        <v>1494694</v>
      </c>
      <c r="M12" s="32">
        <v>4357975</v>
      </c>
      <c r="N12" s="32">
        <v>6295598</v>
      </c>
      <c r="O12" s="17" t="s">
        <v>28</v>
      </c>
    </row>
    <row r="13" spans="1:15" s="3" customFormat="1" ht="60.75" customHeight="1">
      <c r="A13" s="29">
        <v>3</v>
      </c>
      <c r="B13" s="30" t="s">
        <v>25</v>
      </c>
      <c r="C13" s="30" t="s">
        <v>26</v>
      </c>
      <c r="D13" s="31" t="s">
        <v>66</v>
      </c>
      <c r="E13" s="32">
        <v>13581685</v>
      </c>
      <c r="F13" s="32">
        <v>108124</v>
      </c>
      <c r="G13" s="32">
        <v>469592</v>
      </c>
      <c r="H13" s="32">
        <v>257061</v>
      </c>
      <c r="I13" s="32"/>
      <c r="J13" s="21" t="s">
        <v>50</v>
      </c>
      <c r="K13" s="33"/>
      <c r="L13" s="32">
        <v>1336115</v>
      </c>
      <c r="M13" s="32">
        <v>3784174</v>
      </c>
      <c r="N13" s="32">
        <v>7883680</v>
      </c>
      <c r="O13" s="17" t="s">
        <v>28</v>
      </c>
    </row>
    <row r="14" spans="1:15" s="3" customFormat="1" ht="57.75" customHeight="1">
      <c r="A14" s="29">
        <v>4</v>
      </c>
      <c r="B14" s="30" t="s">
        <v>25</v>
      </c>
      <c r="C14" s="30" t="s">
        <v>26</v>
      </c>
      <c r="D14" s="31" t="s">
        <v>41</v>
      </c>
      <c r="E14" s="32">
        <v>11361000</v>
      </c>
      <c r="F14" s="32">
        <v>524273</v>
      </c>
      <c r="G14" s="32">
        <v>992432</v>
      </c>
      <c r="H14" s="32">
        <v>341266</v>
      </c>
      <c r="I14" s="32"/>
      <c r="J14" s="21" t="s">
        <v>72</v>
      </c>
      <c r="K14" s="33"/>
      <c r="L14" s="32">
        <v>2000688</v>
      </c>
      <c r="M14" s="32">
        <v>863357</v>
      </c>
      <c r="N14" s="32">
        <v>6980250</v>
      </c>
      <c r="O14" s="17" t="s">
        <v>28</v>
      </c>
    </row>
    <row r="15" spans="1:15" s="3" customFormat="1" ht="78.75" customHeight="1">
      <c r="A15" s="29">
        <v>5</v>
      </c>
      <c r="B15" s="30" t="s">
        <v>25</v>
      </c>
      <c r="C15" s="30" t="s">
        <v>26</v>
      </c>
      <c r="D15" s="31" t="s">
        <v>67</v>
      </c>
      <c r="E15" s="32">
        <v>13391734</v>
      </c>
      <c r="F15" s="32">
        <v>1950000</v>
      </c>
      <c r="G15" s="32">
        <v>80884</v>
      </c>
      <c r="H15" s="32">
        <v>80884</v>
      </c>
      <c r="I15" s="32"/>
      <c r="J15" s="21" t="s">
        <v>42</v>
      </c>
      <c r="K15" s="33"/>
      <c r="L15" s="32">
        <v>1455904</v>
      </c>
      <c r="M15" s="32">
        <v>2565813</v>
      </c>
      <c r="N15" s="32">
        <v>7339133</v>
      </c>
      <c r="O15" s="17" t="s">
        <v>28</v>
      </c>
    </row>
    <row r="16" spans="1:15" s="3" customFormat="1" ht="68.25" customHeight="1">
      <c r="A16" s="29">
        <v>6</v>
      </c>
      <c r="B16" s="30" t="s">
        <v>25</v>
      </c>
      <c r="C16" s="30" t="s">
        <v>26</v>
      </c>
      <c r="D16" s="31" t="s">
        <v>29</v>
      </c>
      <c r="E16" s="32">
        <v>3246000</v>
      </c>
      <c r="F16" s="32"/>
      <c r="G16" s="32">
        <v>14400</v>
      </c>
      <c r="H16" s="32">
        <v>14400</v>
      </c>
      <c r="I16" s="32"/>
      <c r="J16" s="21" t="s">
        <v>54</v>
      </c>
      <c r="K16" s="34"/>
      <c r="L16" s="32">
        <v>320000</v>
      </c>
      <c r="M16" s="32">
        <v>786500</v>
      </c>
      <c r="N16" s="32">
        <v>2125100</v>
      </c>
      <c r="O16" s="17" t="s">
        <v>28</v>
      </c>
    </row>
    <row r="17" spans="1:15" s="3" customFormat="1" ht="63" customHeight="1">
      <c r="A17" s="28">
        <v>7</v>
      </c>
      <c r="B17" s="28">
        <v>600</v>
      </c>
      <c r="C17" s="28">
        <v>60014</v>
      </c>
      <c r="D17" s="35" t="s">
        <v>43</v>
      </c>
      <c r="E17" s="36">
        <v>384753</v>
      </c>
      <c r="F17" s="36">
        <v>6870</v>
      </c>
      <c r="G17" s="36">
        <v>377883</v>
      </c>
      <c r="H17" s="36">
        <v>188942</v>
      </c>
      <c r="I17" s="36"/>
      <c r="J17" s="11" t="s">
        <v>44</v>
      </c>
      <c r="K17" s="37"/>
      <c r="L17" s="36"/>
      <c r="M17" s="36"/>
      <c r="N17" s="36"/>
      <c r="O17" s="18" t="s">
        <v>28</v>
      </c>
    </row>
    <row r="18" spans="1:15" s="3" customFormat="1" ht="63" customHeight="1">
      <c r="A18" s="28">
        <v>8</v>
      </c>
      <c r="B18" s="28">
        <v>600</v>
      </c>
      <c r="C18" s="28">
        <v>60014</v>
      </c>
      <c r="D18" s="35" t="s">
        <v>47</v>
      </c>
      <c r="E18" s="36">
        <v>603660</v>
      </c>
      <c r="F18" s="36"/>
      <c r="G18" s="36">
        <v>3660</v>
      </c>
      <c r="H18" s="36">
        <v>3660</v>
      </c>
      <c r="I18" s="36"/>
      <c r="J18" s="21" t="s">
        <v>54</v>
      </c>
      <c r="K18" s="37"/>
      <c r="L18" s="36"/>
      <c r="M18" s="36">
        <v>200000</v>
      </c>
      <c r="N18" s="36">
        <v>400000</v>
      </c>
      <c r="O18" s="18" t="s">
        <v>28</v>
      </c>
    </row>
    <row r="19" spans="1:15" s="3" customFormat="1" ht="116.25" customHeight="1">
      <c r="A19" s="28">
        <v>9</v>
      </c>
      <c r="B19" s="28">
        <v>600</v>
      </c>
      <c r="C19" s="28">
        <v>60014</v>
      </c>
      <c r="D19" s="35" t="s">
        <v>62</v>
      </c>
      <c r="E19" s="36">
        <v>20114125</v>
      </c>
      <c r="F19" s="36"/>
      <c r="G19" s="36">
        <v>26840</v>
      </c>
      <c r="H19" s="36">
        <v>26840</v>
      </c>
      <c r="I19" s="36"/>
      <c r="J19" s="22" t="s">
        <v>54</v>
      </c>
      <c r="K19" s="37"/>
      <c r="L19" s="36"/>
      <c r="M19" s="36">
        <v>715408</v>
      </c>
      <c r="N19" s="36">
        <v>19371877</v>
      </c>
      <c r="O19" s="18" t="s">
        <v>28</v>
      </c>
    </row>
    <row r="20" spans="1:15" s="5" customFormat="1" ht="23.25" customHeight="1">
      <c r="A20" s="38"/>
      <c r="B20" s="59" t="s">
        <v>48</v>
      </c>
      <c r="C20" s="60"/>
      <c r="D20" s="61"/>
      <c r="E20" s="39">
        <f>SUM(E11:E19)</f>
        <v>77970903</v>
      </c>
      <c r="F20" s="39">
        <f>SUM(F11:F17)</f>
        <v>3120803</v>
      </c>
      <c r="G20" s="39">
        <f>SUM(G11:G19)</f>
        <v>2497376</v>
      </c>
      <c r="H20" s="39">
        <f>SUM(H11:H19)</f>
        <v>1199684</v>
      </c>
      <c r="I20" s="39"/>
      <c r="J20" s="39">
        <v>1297692</v>
      </c>
      <c r="K20" s="39"/>
      <c r="L20" s="39">
        <f>SUM(L11:L19)</f>
        <v>8283373</v>
      </c>
      <c r="M20" s="39">
        <f>SUM(M11:M19)</f>
        <v>13673713</v>
      </c>
      <c r="N20" s="39">
        <f>SUM(N11:N19)</f>
        <v>50395638</v>
      </c>
      <c r="O20" s="10"/>
    </row>
    <row r="21" spans="1:15" s="6" customFormat="1" ht="66" customHeight="1">
      <c r="A21" s="28">
        <v>10</v>
      </c>
      <c r="B21" s="40" t="s">
        <v>63</v>
      </c>
      <c r="C21" s="40" t="s">
        <v>64</v>
      </c>
      <c r="D21" s="41" t="s">
        <v>73</v>
      </c>
      <c r="E21" s="23">
        <v>108100</v>
      </c>
      <c r="F21" s="23"/>
      <c r="G21" s="23">
        <v>53500</v>
      </c>
      <c r="H21" s="23"/>
      <c r="I21" s="23"/>
      <c r="J21" s="22" t="s">
        <v>58</v>
      </c>
      <c r="K21" s="23"/>
      <c r="L21" s="23">
        <v>54600</v>
      </c>
      <c r="M21" s="23"/>
      <c r="N21" s="23"/>
      <c r="O21" s="16" t="s">
        <v>60</v>
      </c>
    </row>
    <row r="22" spans="1:15" s="26" customFormat="1" ht="24.75" customHeight="1">
      <c r="A22" s="42"/>
      <c r="B22" s="53" t="s">
        <v>65</v>
      </c>
      <c r="C22" s="54"/>
      <c r="D22" s="55"/>
      <c r="E22" s="43">
        <f>SUM(E21)</f>
        <v>108100</v>
      </c>
      <c r="F22" s="43"/>
      <c r="G22" s="43">
        <f>SUM(G21)</f>
        <v>53500</v>
      </c>
      <c r="H22" s="43"/>
      <c r="I22" s="43"/>
      <c r="J22" s="44">
        <v>53500</v>
      </c>
      <c r="K22" s="43"/>
      <c r="L22" s="43">
        <f>SUM(L21)</f>
        <v>54600</v>
      </c>
      <c r="M22" s="43"/>
      <c r="N22" s="43"/>
      <c r="O22" s="25"/>
    </row>
    <row r="23" spans="1:15" s="6" customFormat="1" ht="59.25" customHeight="1">
      <c r="A23" s="28">
        <v>11</v>
      </c>
      <c r="B23" s="40" t="s">
        <v>55</v>
      </c>
      <c r="C23" s="40" t="s">
        <v>56</v>
      </c>
      <c r="D23" s="41" t="s">
        <v>57</v>
      </c>
      <c r="E23" s="23">
        <v>500000</v>
      </c>
      <c r="F23" s="23"/>
      <c r="G23" s="23">
        <v>8540</v>
      </c>
      <c r="H23" s="23">
        <v>8540</v>
      </c>
      <c r="I23" s="23"/>
      <c r="J23" s="21" t="s">
        <v>54</v>
      </c>
      <c r="K23" s="23"/>
      <c r="L23" s="23">
        <v>491460</v>
      </c>
      <c r="M23" s="45"/>
      <c r="N23" s="45"/>
      <c r="O23" s="16" t="s">
        <v>60</v>
      </c>
    </row>
    <row r="24" spans="1:15" s="5" customFormat="1" ht="22.5" customHeight="1">
      <c r="A24" s="42"/>
      <c r="B24" s="53" t="s">
        <v>59</v>
      </c>
      <c r="C24" s="54"/>
      <c r="D24" s="55"/>
      <c r="E24" s="43">
        <f>SUM(E23)</f>
        <v>500000</v>
      </c>
      <c r="F24" s="43"/>
      <c r="G24" s="43">
        <f>SUM(G23)</f>
        <v>8540</v>
      </c>
      <c r="H24" s="43">
        <f>SUM(H21:H23)</f>
        <v>8540</v>
      </c>
      <c r="I24" s="43"/>
      <c r="J24" s="43"/>
      <c r="K24" s="43"/>
      <c r="L24" s="43">
        <f>SUM(L23)</f>
        <v>491460</v>
      </c>
      <c r="M24" s="43"/>
      <c r="N24" s="43"/>
      <c r="O24" s="12"/>
    </row>
    <row r="25" spans="1:15" s="3" customFormat="1" ht="30" customHeight="1">
      <c r="A25" s="28">
        <v>12</v>
      </c>
      <c r="B25" s="40" t="s">
        <v>24</v>
      </c>
      <c r="C25" s="40" t="s">
        <v>30</v>
      </c>
      <c r="D25" s="41" t="s">
        <v>31</v>
      </c>
      <c r="E25" s="23">
        <v>248689000</v>
      </c>
      <c r="F25" s="23">
        <v>204416000</v>
      </c>
      <c r="G25" s="23">
        <v>11790287</v>
      </c>
      <c r="H25" s="23">
        <v>113850</v>
      </c>
      <c r="I25" s="23" t="s">
        <v>39</v>
      </c>
      <c r="J25" s="23" t="s">
        <v>45</v>
      </c>
      <c r="K25" s="23"/>
      <c r="L25" s="23">
        <v>5638456</v>
      </c>
      <c r="M25" s="23"/>
      <c r="N25" s="23"/>
      <c r="O25" s="19" t="s">
        <v>35</v>
      </c>
    </row>
    <row r="26" spans="1:15" s="5" customFormat="1" ht="27" customHeight="1">
      <c r="A26" s="42"/>
      <c r="B26" s="53" t="s">
        <v>32</v>
      </c>
      <c r="C26" s="54"/>
      <c r="D26" s="55"/>
      <c r="E26" s="43">
        <f>SUM(E25)</f>
        <v>248689000</v>
      </c>
      <c r="F26" s="43">
        <f>SUM(F25)</f>
        <v>204416000</v>
      </c>
      <c r="G26" s="43">
        <f>SUM(G25)</f>
        <v>11790287</v>
      </c>
      <c r="H26" s="43">
        <f>SUM(H25)</f>
        <v>113850</v>
      </c>
      <c r="I26" s="43">
        <v>6800000</v>
      </c>
      <c r="J26" s="43">
        <v>4876437</v>
      </c>
      <c r="K26" s="43">
        <f>SUM(K25)</f>
        <v>0</v>
      </c>
      <c r="L26" s="43">
        <f>SUM(L25)</f>
        <v>5638456</v>
      </c>
      <c r="M26" s="46" t="s">
        <v>52</v>
      </c>
      <c r="N26" s="46" t="s">
        <v>52</v>
      </c>
      <c r="O26" s="12"/>
    </row>
    <row r="27" spans="1:15" s="6" customFormat="1" ht="70.5" customHeight="1">
      <c r="A27" s="28">
        <v>13</v>
      </c>
      <c r="B27" s="40" t="s">
        <v>36</v>
      </c>
      <c r="C27" s="40" t="s">
        <v>37</v>
      </c>
      <c r="D27" s="41" t="s">
        <v>46</v>
      </c>
      <c r="E27" s="23">
        <v>1170000</v>
      </c>
      <c r="F27" s="24"/>
      <c r="G27" s="23">
        <v>90280</v>
      </c>
      <c r="H27" s="23">
        <v>90280</v>
      </c>
      <c r="I27" s="24"/>
      <c r="J27" s="21" t="s">
        <v>54</v>
      </c>
      <c r="K27" s="24"/>
      <c r="L27" s="23">
        <v>1079720</v>
      </c>
      <c r="M27" s="24"/>
      <c r="N27" s="24"/>
      <c r="O27" s="13" t="s">
        <v>60</v>
      </c>
    </row>
    <row r="28" spans="1:15" s="26" customFormat="1" ht="27" customHeight="1">
      <c r="A28" s="42"/>
      <c r="B28" s="53" t="s">
        <v>38</v>
      </c>
      <c r="C28" s="54"/>
      <c r="D28" s="55"/>
      <c r="E28" s="43">
        <f>SUM(E27)</f>
        <v>1170000</v>
      </c>
      <c r="F28" s="47"/>
      <c r="G28" s="43">
        <f>SUM(G27)</f>
        <v>90280</v>
      </c>
      <c r="H28" s="43">
        <f>SUM(H27)</f>
        <v>90280</v>
      </c>
      <c r="I28" s="47"/>
      <c r="J28" s="47"/>
      <c r="K28" s="47"/>
      <c r="L28" s="43">
        <f>SUM(L27)</f>
        <v>1079720</v>
      </c>
      <c r="M28" s="47"/>
      <c r="N28" s="47"/>
      <c r="O28" s="27"/>
    </row>
    <row r="29" spans="1:15" s="6" customFormat="1" ht="55.5" customHeight="1">
      <c r="A29" s="28">
        <v>14</v>
      </c>
      <c r="B29" s="40" t="s">
        <v>68</v>
      </c>
      <c r="C29" s="40" t="s">
        <v>69</v>
      </c>
      <c r="D29" s="41" t="s">
        <v>70</v>
      </c>
      <c r="E29" s="23">
        <v>8991358</v>
      </c>
      <c r="F29" s="24"/>
      <c r="G29" s="23">
        <v>18300</v>
      </c>
      <c r="H29" s="23">
        <v>18300</v>
      </c>
      <c r="I29" s="24"/>
      <c r="J29" s="24"/>
      <c r="K29" s="24"/>
      <c r="L29" s="23">
        <v>1510000</v>
      </c>
      <c r="M29" s="23">
        <v>7463058</v>
      </c>
      <c r="N29" s="24"/>
      <c r="O29" s="13" t="s">
        <v>60</v>
      </c>
    </row>
    <row r="30" spans="1:15" s="5" customFormat="1" ht="27" customHeight="1">
      <c r="A30" s="42"/>
      <c r="B30" s="53" t="s">
        <v>71</v>
      </c>
      <c r="C30" s="54"/>
      <c r="D30" s="55"/>
      <c r="E30" s="43">
        <f>SUM(E29)</f>
        <v>8991358</v>
      </c>
      <c r="F30" s="47"/>
      <c r="G30" s="43">
        <f>SUM(G29)</f>
        <v>18300</v>
      </c>
      <c r="H30" s="43">
        <f>SUM(H29)</f>
        <v>18300</v>
      </c>
      <c r="I30" s="47"/>
      <c r="J30" s="47"/>
      <c r="K30" s="47"/>
      <c r="L30" s="43">
        <f>SUM(L29)</f>
        <v>1510000</v>
      </c>
      <c r="M30" s="43">
        <f>SUM(M29)</f>
        <v>7463058</v>
      </c>
      <c r="N30" s="47"/>
      <c r="O30" s="14"/>
    </row>
    <row r="31" spans="1:15" s="4" customFormat="1" ht="30" customHeight="1">
      <c r="A31" s="48"/>
      <c r="B31" s="56" t="s">
        <v>33</v>
      </c>
      <c r="C31" s="57"/>
      <c r="D31" s="58"/>
      <c r="E31" s="49">
        <f>E20+E22+E24+E26+E28+E30</f>
        <v>337429361</v>
      </c>
      <c r="F31" s="49">
        <f aca="true" t="shared" si="0" ref="F31:L31">F20+F22+F24+F26+F28+F30</f>
        <v>207536803</v>
      </c>
      <c r="G31" s="49">
        <f t="shared" si="0"/>
        <v>14458283</v>
      </c>
      <c r="H31" s="49">
        <f t="shared" si="0"/>
        <v>1430654</v>
      </c>
      <c r="I31" s="49">
        <f t="shared" si="0"/>
        <v>6800000</v>
      </c>
      <c r="J31" s="49">
        <f t="shared" si="0"/>
        <v>6227629</v>
      </c>
      <c r="K31" s="49">
        <f t="shared" si="0"/>
        <v>0</v>
      </c>
      <c r="L31" s="49">
        <f t="shared" si="0"/>
        <v>17057609</v>
      </c>
      <c r="M31" s="50">
        <f>SUM(M20+M30)</f>
        <v>21136771</v>
      </c>
      <c r="N31" s="49">
        <f>SUM(N20)</f>
        <v>50395638</v>
      </c>
      <c r="O31" s="20" t="s">
        <v>34</v>
      </c>
    </row>
    <row r="32" spans="1:15" ht="1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15"/>
    </row>
    <row r="33" spans="1:15" ht="15">
      <c r="A33" s="15" t="s">
        <v>51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 ht="15">
      <c r="A34" s="15" t="s">
        <v>12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 ht="15">
      <c r="A35" s="15" t="s">
        <v>8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 ht="15">
      <c r="A36" s="15" t="s">
        <v>9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5" ht="15">
      <c r="A37" s="15" t="s">
        <v>10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1:15" ht="15">
      <c r="A38" s="15" t="s">
        <v>11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:15" ht="28.5" customHeight="1">
      <c r="A39" s="52" t="s">
        <v>40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</row>
    <row r="40" spans="1:15" ht="1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</sheetData>
  <sheetProtection/>
  <mergeCells count="27">
    <mergeCell ref="M1:O1"/>
    <mergeCell ref="A3:O3"/>
    <mergeCell ref="A5:A9"/>
    <mergeCell ref="B5:B9"/>
    <mergeCell ref="C5:C9"/>
    <mergeCell ref="D5:D9"/>
    <mergeCell ref="O5:O9"/>
    <mergeCell ref="G6:G9"/>
    <mergeCell ref="L6:L9"/>
    <mergeCell ref="E5:E9"/>
    <mergeCell ref="H6:K6"/>
    <mergeCell ref="F5:F9"/>
    <mergeCell ref="G5:N5"/>
    <mergeCell ref="M6:M9"/>
    <mergeCell ref="N6:N9"/>
    <mergeCell ref="H7:H9"/>
    <mergeCell ref="I7:I9"/>
    <mergeCell ref="J7:J9"/>
    <mergeCell ref="K7:K9"/>
    <mergeCell ref="A39:O39"/>
    <mergeCell ref="B26:D26"/>
    <mergeCell ref="B31:D31"/>
    <mergeCell ref="B20:D20"/>
    <mergeCell ref="B28:D28"/>
    <mergeCell ref="B24:D24"/>
    <mergeCell ref="B22:D22"/>
    <mergeCell ref="B30:D30"/>
  </mergeCells>
  <printOptions horizontalCentered="1"/>
  <pageMargins left="0.5118110236220472" right="0.3937007874015748" top="0.5905511811023623" bottom="0.7874015748031497" header="0.5118110236220472" footer="0.5118110236220472"/>
  <pageSetup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STAROSTWO POWIATOWE</cp:lastModifiedBy>
  <cp:lastPrinted>2009-01-06T13:59:48Z</cp:lastPrinted>
  <dcterms:created xsi:type="dcterms:W3CDTF">1998-12-09T13:02:10Z</dcterms:created>
  <dcterms:modified xsi:type="dcterms:W3CDTF">2009-01-06T14:06:14Z</dcterms:modified>
  <cp:category/>
  <cp:version/>
  <cp:contentType/>
  <cp:contentStatus/>
</cp:coreProperties>
</file>