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>
    <definedName name="_xlnm.Print_Area" localSheetId="0">'3'!$A$5:$O$36</definedName>
  </definedNames>
  <calcPr fullCalcOnLoad="1"/>
</workbook>
</file>

<file path=xl/sharedStrings.xml><?xml version="1.0" encoding="utf-8"?>
<sst xmlns="http://schemas.openxmlformats.org/spreadsheetml/2006/main" count="79" uniqueCount="63">
  <si>
    <t>Dział</t>
  </si>
  <si>
    <t>w tym źródła finansowania</t>
  </si>
  <si>
    <t>Rozdz.</t>
  </si>
  <si>
    <t>w złotych</t>
  </si>
  <si>
    <t>2009 r.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</si>
  <si>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</si>
  <si>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</si>
  <si>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</si>
  <si>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</si>
  <si>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</si>
  <si>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</si>
  <si>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</si>
  <si>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</si>
  <si>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</si>
  <si>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</si>
  <si>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</si>
  <si>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</si>
  <si>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dochody własne jst</t>
  </si>
  <si>
    <t>dotacje i środki pochodzące z innych  źr.*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</si>
  <si>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</si>
  <si>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</si>
  <si>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</si>
  <si>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</si>
  <si>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</si>
  <si>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851</t>
  </si>
  <si>
    <t>600</t>
  </si>
  <si>
    <t>60014</t>
  </si>
  <si>
    <t>Przebudowa drogi powiatowej nr 15915 (0612T) Rzzepin-Dąbrowa 1 etap 2006-2010</t>
  </si>
  <si>
    <t>A.
B.
C.
D.</t>
  </si>
  <si>
    <t>Przebudowa drogi powiatowej nr 15910 (0608T) Siekierno - Bronkowice - Rzepin Kol.
 2005-2010</t>
  </si>
  <si>
    <t>A.
B.     488 765
C.
D.</t>
  </si>
  <si>
    <t xml:space="preserve">Zarząd Dróg Powiatowych </t>
  </si>
  <si>
    <t>Przebudowa drogi powiatowej nr 15898 (0598T) Dąbrowa Dolna - Grabków - Krajków - Łomno - Bostów 2005-2010</t>
  </si>
  <si>
    <t>A.
B.     452 027
C.
D.</t>
  </si>
  <si>
    <t>Przebudowa drogi powiatowej nr 0563 T Mirzec - Wąchock
 2003 - 2011</t>
  </si>
  <si>
    <t>Razem dział: 600</t>
  </si>
  <si>
    <t>Przebudowa drogi powiatowej kl. G nr 0617T (15921) Starachowice - Lubienia w km. 0-000-5+671 odc. Miejski 
2007-2012</t>
  </si>
  <si>
    <t>Przebudowa drogi powiatowej nr 15929 (0625T) Krynki - Brody 2008-2012</t>
  </si>
  <si>
    <t>A.
B.       50 000
C.
D.</t>
  </si>
  <si>
    <t>Przebudowa drogi powiatowej nr 15863 (0568T) Małyszyn Dolny - Małyszyn Górny 2003-2009</t>
  </si>
  <si>
    <t>85111</t>
  </si>
  <si>
    <t>Rozbudowa Szpitala Miejskiego w Starachowicach</t>
  </si>
  <si>
    <t>Razem dział 851:</t>
  </si>
  <si>
    <t>Razem wydatki:</t>
  </si>
  <si>
    <t>X</t>
  </si>
  <si>
    <t xml:space="preserve">
2 712 164</t>
  </si>
  <si>
    <t xml:space="preserve">
2 932 591</t>
  </si>
  <si>
    <t xml:space="preserve">
1 447 400</t>
  </si>
  <si>
    <t xml:space="preserve">
4 612 500</t>
  </si>
  <si>
    <t>Powiat Starachowicki - ZOI</t>
  </si>
  <si>
    <t>A.     
B.   1 537 500
C.
D.</t>
  </si>
  <si>
    <t>A.
B.     420 080
C.     
D.</t>
  </si>
  <si>
    <t>A.
B.   254 928
C.
D.</t>
  </si>
  <si>
    <t>854</t>
  </si>
  <si>
    <t>85403</t>
  </si>
  <si>
    <t>Kompleksowa Rozbudowa Specjalnego Ośrodka Szkolno - Wychowawczego 2008-2009</t>
  </si>
  <si>
    <t>Razem dział 854:</t>
  </si>
  <si>
    <t>Powiat Starachowicki</t>
  </si>
  <si>
    <t>6 800 000*</t>
  </si>
  <si>
    <t>* na część Unijną do refundacji 4 680 000 zł, na udział własny 2 120 000 zł</t>
  </si>
  <si>
    <t>Rady Powiatu w Starachowicach</t>
  </si>
  <si>
    <t>z dnia 29 kwietnia 2008 roku</t>
  </si>
  <si>
    <t>Załącznik Nr 5 do Uchwały Nr XX/155/2008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</si>
</sst>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E+00"/>
  </numFmts>
  <fonts count="2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i/>
      <sz val="10"/>
      <name val="Bookman Old Style"/>
      <family val="1"/>
    </font>
    <font>
      <sz val="14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right" vertical="top" wrapText="1"/>
    </xf>
    <xf numFmtId="3" fontId="20" fillId="0" borderId="10" xfId="0" applyNumberFormat="1" applyFont="1" applyBorder="1" applyAlignment="1">
      <alignment horizontal="right" vertical="top"/>
    </xf>
    <xf numFmtId="3" fontId="20" fillId="0" borderId="11" xfId="0" applyNumberFormat="1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vertical="center" wrapText="1"/>
    </xf>
    <xf numFmtId="3" fontId="20" fillId="0" borderId="1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top"/>
    </xf>
    <xf numFmtId="0" fontId="25" fillId="0" borderId="12" xfId="0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left" vertical="center" wrapText="1"/>
    </xf>
    <xf numFmtId="3" fontId="20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right" vertical="center"/>
    </xf>
    <xf numFmtId="4" fontId="20" fillId="0" borderId="11" xfId="0" applyNumberFormat="1" applyFont="1" applyBorder="1" applyAlignment="1">
      <alignment horizontal="left" vertical="center" wrapText="1"/>
    </xf>
    <xf numFmtId="4" fontId="25" fillId="0" borderId="11" xfId="0" applyNumberFormat="1" applyFont="1" applyBorder="1" applyAlignment="1">
      <alignment horizontal="right" vertical="center"/>
    </xf>
    <xf numFmtId="4" fontId="25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49" fontId="25" fillId="0" borderId="18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5"/>
  <sheetViews>
    <sheetView tabSelected="1" view="pageBreakPreview" zoomScale="75" zoomScaleNormal="80" zoomScaleSheetLayoutView="75" zoomScalePageLayoutView="0" workbookViewId="0" topLeftCell="A1">
      <selection activeCell="E7" sqref="E7"/>
    </sheetView>
  </sheetViews>
  <sheetFormatPr defaultColWidth="9.00390625" defaultRowHeight="12.75"/>
  <cols>
    <col min="1" max="1" width="7.25390625" style="1" customWidth="1"/>
    <col min="2" max="2" width="7.00390625" style="1" customWidth="1"/>
    <col min="3" max="3" width="8.00390625" style="1" customWidth="1"/>
    <col min="4" max="4" width="32.375" style="1" customWidth="1"/>
    <col min="5" max="5" width="20.25390625" style="1" customWidth="1"/>
    <col min="6" max="6" width="19.625" style="1" customWidth="1"/>
    <col min="7" max="7" width="20.00390625" style="1" customWidth="1"/>
    <col min="8" max="8" width="15.875" style="1" customWidth="1"/>
    <col min="9" max="9" width="17.125" style="1" customWidth="1"/>
    <col min="10" max="10" width="16.625" style="1" customWidth="1"/>
    <col min="11" max="11" width="17.375" style="1" customWidth="1"/>
    <col min="12" max="12" width="18.375" style="1" customWidth="1"/>
    <col min="13" max="13" width="18.875" style="1" customWidth="1"/>
    <col min="14" max="14" width="19.125" style="1" customWidth="1"/>
    <col min="15" max="15" width="18.875" style="1" customWidth="1"/>
    <col min="16" max="16384" width="9.125" style="1" customWidth="1"/>
  </cols>
  <sheetData>
    <row r="1" ht="18.75" customHeight="1"/>
    <row r="4" spans="12:14" ht="15">
      <c r="L4" s="33"/>
      <c r="M4" s="34"/>
      <c r="N4" s="34"/>
    </row>
    <row r="5" spans="12:15" ht="18">
      <c r="L5" s="35" t="s">
        <v>62</v>
      </c>
      <c r="M5" s="36"/>
      <c r="N5" s="36"/>
      <c r="O5" s="36"/>
    </row>
    <row r="6" spans="12:15" ht="18">
      <c r="L6" s="35" t="s">
        <v>60</v>
      </c>
      <c r="M6" s="36"/>
      <c r="N6" s="36"/>
      <c r="O6" s="36"/>
    </row>
    <row r="7" spans="12:15" ht="18">
      <c r="L7" s="35" t="s">
        <v>61</v>
      </c>
      <c r="M7" s="36"/>
      <c r="N7" s="36"/>
      <c r="O7" s="36"/>
    </row>
    <row r="8" spans="1:15" ht="27.75" customHeight="1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0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 t="s">
        <v>3</v>
      </c>
    </row>
    <row r="10" spans="1:15" ht="19.5" customHeight="1">
      <c r="A10" s="38" t="s">
        <v>5</v>
      </c>
      <c r="B10" s="38" t="s">
        <v>0</v>
      </c>
      <c r="C10" s="38" t="s">
        <v>2</v>
      </c>
      <c r="D10" s="39" t="s">
        <v>16</v>
      </c>
      <c r="E10" s="39" t="s">
        <v>6</v>
      </c>
      <c r="F10" s="40" t="s">
        <v>20</v>
      </c>
      <c r="G10" s="43" t="s">
        <v>13</v>
      </c>
      <c r="H10" s="43"/>
      <c r="I10" s="43"/>
      <c r="J10" s="43"/>
      <c r="K10" s="43"/>
      <c r="L10" s="43"/>
      <c r="M10" s="43"/>
      <c r="N10" s="44"/>
      <c r="O10" s="39" t="s">
        <v>7</v>
      </c>
    </row>
    <row r="11" spans="1:15" ht="19.5" customHeight="1">
      <c r="A11" s="38"/>
      <c r="B11" s="38"/>
      <c r="C11" s="38"/>
      <c r="D11" s="39"/>
      <c r="E11" s="39"/>
      <c r="F11" s="41"/>
      <c r="G11" s="44" t="s">
        <v>21</v>
      </c>
      <c r="H11" s="39" t="s">
        <v>1</v>
      </c>
      <c r="I11" s="39"/>
      <c r="J11" s="39"/>
      <c r="K11" s="39"/>
      <c r="L11" s="39" t="s">
        <v>4</v>
      </c>
      <c r="M11" s="39" t="s">
        <v>22</v>
      </c>
      <c r="N11" s="40" t="s">
        <v>23</v>
      </c>
      <c r="O11" s="39"/>
    </row>
    <row r="12" spans="1:15" ht="29.25" customHeight="1">
      <c r="A12" s="38"/>
      <c r="B12" s="38"/>
      <c r="C12" s="38"/>
      <c r="D12" s="39"/>
      <c r="E12" s="39"/>
      <c r="F12" s="41"/>
      <c r="G12" s="44"/>
      <c r="H12" s="39" t="s">
        <v>17</v>
      </c>
      <c r="I12" s="39" t="s">
        <v>14</v>
      </c>
      <c r="J12" s="39" t="s">
        <v>18</v>
      </c>
      <c r="K12" s="39" t="s">
        <v>15</v>
      </c>
      <c r="L12" s="39"/>
      <c r="M12" s="39"/>
      <c r="N12" s="41"/>
      <c r="O12" s="39"/>
    </row>
    <row r="13" spans="1:15" ht="19.5" customHeight="1">
      <c r="A13" s="38"/>
      <c r="B13" s="38"/>
      <c r="C13" s="38"/>
      <c r="D13" s="39"/>
      <c r="E13" s="39"/>
      <c r="F13" s="41"/>
      <c r="G13" s="44"/>
      <c r="H13" s="39"/>
      <c r="I13" s="39"/>
      <c r="J13" s="39"/>
      <c r="K13" s="39"/>
      <c r="L13" s="39"/>
      <c r="M13" s="39"/>
      <c r="N13" s="41"/>
      <c r="O13" s="39"/>
    </row>
    <row r="14" spans="1:15" ht="19.5" customHeight="1">
      <c r="A14" s="38"/>
      <c r="B14" s="38"/>
      <c r="C14" s="38"/>
      <c r="D14" s="39"/>
      <c r="E14" s="39"/>
      <c r="F14" s="42"/>
      <c r="G14" s="44"/>
      <c r="H14" s="39"/>
      <c r="I14" s="39"/>
      <c r="J14" s="39"/>
      <c r="K14" s="39"/>
      <c r="L14" s="39"/>
      <c r="M14" s="39"/>
      <c r="N14" s="42"/>
      <c r="O14" s="39"/>
    </row>
    <row r="15" spans="1:15" ht="13.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/>
      <c r="O15" s="9">
        <v>13</v>
      </c>
    </row>
    <row r="16" spans="1:15" ht="54.75" customHeight="1">
      <c r="A16" s="10">
        <v>1</v>
      </c>
      <c r="B16" s="11" t="s">
        <v>25</v>
      </c>
      <c r="C16" s="11" t="s">
        <v>26</v>
      </c>
      <c r="D16" s="2" t="s">
        <v>27</v>
      </c>
      <c r="E16" s="12">
        <v>1200000</v>
      </c>
      <c r="F16" s="12">
        <v>423542</v>
      </c>
      <c r="G16" s="12">
        <v>64678</v>
      </c>
      <c r="H16" s="12">
        <v>64678</v>
      </c>
      <c r="I16" s="12"/>
      <c r="J16" s="3" t="s">
        <v>28</v>
      </c>
      <c r="K16" s="12"/>
      <c r="L16" s="12">
        <v>511780</v>
      </c>
      <c r="M16" s="12">
        <v>200000</v>
      </c>
      <c r="N16" s="12"/>
      <c r="O16" s="2" t="s">
        <v>31</v>
      </c>
    </row>
    <row r="17" spans="1:15" ht="62.25" customHeight="1">
      <c r="A17" s="10">
        <v>2</v>
      </c>
      <c r="B17" s="11" t="s">
        <v>25</v>
      </c>
      <c r="C17" s="11" t="s">
        <v>26</v>
      </c>
      <c r="D17" s="2" t="s">
        <v>29</v>
      </c>
      <c r="E17" s="12">
        <v>11410000</v>
      </c>
      <c r="F17" s="12">
        <v>107994</v>
      </c>
      <c r="G17" s="12">
        <v>3910122</v>
      </c>
      <c r="H17" s="12">
        <v>488766</v>
      </c>
      <c r="I17" s="12"/>
      <c r="J17" s="3" t="s">
        <v>30</v>
      </c>
      <c r="K17" s="4" t="s">
        <v>46</v>
      </c>
      <c r="L17" s="12">
        <v>3700000</v>
      </c>
      <c r="M17" s="12">
        <v>3691884</v>
      </c>
      <c r="N17" s="12"/>
      <c r="O17" s="2" t="s">
        <v>31</v>
      </c>
    </row>
    <row r="18" spans="1:15" ht="59.25" customHeight="1">
      <c r="A18" s="10">
        <v>3</v>
      </c>
      <c r="B18" s="11" t="s">
        <v>25</v>
      </c>
      <c r="C18" s="11" t="s">
        <v>26</v>
      </c>
      <c r="D18" s="2" t="s">
        <v>32</v>
      </c>
      <c r="E18" s="12">
        <v>10685000</v>
      </c>
      <c r="F18" s="12">
        <v>108124</v>
      </c>
      <c r="G18" s="12">
        <v>3616219</v>
      </c>
      <c r="H18" s="12">
        <v>452028</v>
      </c>
      <c r="I18" s="12"/>
      <c r="J18" s="3" t="s">
        <v>33</v>
      </c>
      <c r="K18" s="4" t="s">
        <v>45</v>
      </c>
      <c r="L18" s="12">
        <v>3805735</v>
      </c>
      <c r="M18" s="12">
        <v>3154922</v>
      </c>
      <c r="N18" s="12"/>
      <c r="O18" s="2" t="s">
        <v>31</v>
      </c>
    </row>
    <row r="19" spans="1:15" ht="60" customHeight="1">
      <c r="A19" s="10">
        <v>4</v>
      </c>
      <c r="B19" s="11" t="s">
        <v>25</v>
      </c>
      <c r="C19" s="11" t="s">
        <v>26</v>
      </c>
      <c r="D19" s="2" t="s">
        <v>34</v>
      </c>
      <c r="E19" s="12">
        <v>11361000</v>
      </c>
      <c r="F19" s="12">
        <v>524273</v>
      </c>
      <c r="G19" s="12">
        <v>2287563</v>
      </c>
      <c r="H19" s="12">
        <v>420083</v>
      </c>
      <c r="I19" s="12"/>
      <c r="J19" s="3" t="s">
        <v>51</v>
      </c>
      <c r="K19" s="4" t="s">
        <v>47</v>
      </c>
      <c r="L19" s="12">
        <v>2000000</v>
      </c>
      <c r="M19" s="12">
        <v>3453430</v>
      </c>
      <c r="N19" s="12">
        <v>3095734</v>
      </c>
      <c r="O19" s="2" t="s">
        <v>31</v>
      </c>
    </row>
    <row r="20" spans="1:15" ht="75" customHeight="1">
      <c r="A20" s="10">
        <v>5</v>
      </c>
      <c r="B20" s="11" t="s">
        <v>25</v>
      </c>
      <c r="C20" s="11" t="s">
        <v>26</v>
      </c>
      <c r="D20" s="2" t="s">
        <v>36</v>
      </c>
      <c r="E20" s="12">
        <v>21500000</v>
      </c>
      <c r="F20" s="12">
        <v>1950000</v>
      </c>
      <c r="G20" s="12">
        <v>6174400</v>
      </c>
      <c r="H20" s="12">
        <v>24400</v>
      </c>
      <c r="I20" s="12"/>
      <c r="J20" s="3" t="s">
        <v>50</v>
      </c>
      <c r="K20" s="4" t="s">
        <v>48</v>
      </c>
      <c r="L20" s="12">
        <v>7900000</v>
      </c>
      <c r="M20" s="12">
        <v>2000000</v>
      </c>
      <c r="N20" s="12">
        <v>3475600</v>
      </c>
      <c r="O20" s="2" t="s">
        <v>31</v>
      </c>
    </row>
    <row r="21" spans="1:15" ht="51.75" customHeight="1">
      <c r="A21" s="10">
        <v>6</v>
      </c>
      <c r="B21" s="11" t="s">
        <v>25</v>
      </c>
      <c r="C21" s="11" t="s">
        <v>26</v>
      </c>
      <c r="D21" s="2" t="s">
        <v>37</v>
      </c>
      <c r="E21" s="12">
        <v>3246000</v>
      </c>
      <c r="F21" s="12"/>
      <c r="G21" s="12">
        <v>100000</v>
      </c>
      <c r="H21" s="12">
        <v>50000</v>
      </c>
      <c r="I21" s="12"/>
      <c r="J21" s="3" t="s">
        <v>38</v>
      </c>
      <c r="K21" s="5"/>
      <c r="L21" s="12">
        <v>786500</v>
      </c>
      <c r="M21" s="12">
        <v>786500</v>
      </c>
      <c r="N21" s="12">
        <v>1573000</v>
      </c>
      <c r="O21" s="2" t="s">
        <v>31</v>
      </c>
    </row>
    <row r="22" spans="1:15" ht="57.75" customHeight="1">
      <c r="A22" s="9">
        <v>7</v>
      </c>
      <c r="B22" s="9">
        <v>600</v>
      </c>
      <c r="C22" s="9">
        <v>60014</v>
      </c>
      <c r="D22" s="13" t="s">
        <v>39</v>
      </c>
      <c r="E22" s="14">
        <v>516726</v>
      </c>
      <c r="F22" s="14">
        <v>6870</v>
      </c>
      <c r="G22" s="14">
        <v>509856</v>
      </c>
      <c r="H22" s="14">
        <v>254928</v>
      </c>
      <c r="I22" s="14"/>
      <c r="J22" s="6" t="s">
        <v>52</v>
      </c>
      <c r="K22" s="15"/>
      <c r="L22" s="14"/>
      <c r="M22" s="14"/>
      <c r="N22" s="14"/>
      <c r="O22" s="13" t="s">
        <v>31</v>
      </c>
    </row>
    <row r="23" spans="1:15" s="19" customFormat="1" ht="30" customHeight="1">
      <c r="A23" s="16"/>
      <c r="B23" s="46" t="s">
        <v>35</v>
      </c>
      <c r="C23" s="47"/>
      <c r="D23" s="48"/>
      <c r="E23" s="17">
        <f>SUM(E16:E22)</f>
        <v>59918726</v>
      </c>
      <c r="F23" s="17">
        <f>SUM(F16:F22)</f>
        <v>3120803</v>
      </c>
      <c r="G23" s="17">
        <f>SUM(G16:G22)</f>
        <v>16662838</v>
      </c>
      <c r="H23" s="17">
        <f>SUM(H16:H22)</f>
        <v>1754883</v>
      </c>
      <c r="I23" s="17"/>
      <c r="J23" s="17">
        <v>3203300</v>
      </c>
      <c r="K23" s="17">
        <v>11704655</v>
      </c>
      <c r="L23" s="17">
        <f>SUM(L16:L22)</f>
        <v>18704015</v>
      </c>
      <c r="M23" s="17">
        <f>SUM(M16:M22)</f>
        <v>13286736</v>
      </c>
      <c r="N23" s="17">
        <f>SUM(N16:N22)</f>
        <v>8144334</v>
      </c>
      <c r="O23" s="18"/>
    </row>
    <row r="24" spans="1:15" ht="30" customHeight="1">
      <c r="A24" s="9">
        <v>8</v>
      </c>
      <c r="B24" s="20" t="s">
        <v>24</v>
      </c>
      <c r="C24" s="20" t="s">
        <v>40</v>
      </c>
      <c r="D24" s="21" t="s">
        <v>41</v>
      </c>
      <c r="E24" s="22">
        <v>248689000</v>
      </c>
      <c r="F24" s="22">
        <v>204416000</v>
      </c>
      <c r="G24" s="22">
        <v>6801000</v>
      </c>
      <c r="H24" s="22">
        <v>1000</v>
      </c>
      <c r="I24" s="22" t="s">
        <v>58</v>
      </c>
      <c r="J24" s="22"/>
      <c r="K24" s="22"/>
      <c r="L24" s="22"/>
      <c r="M24" s="22"/>
      <c r="N24" s="22"/>
      <c r="O24" s="6" t="s">
        <v>49</v>
      </c>
    </row>
    <row r="25" spans="1:15" s="19" customFormat="1" ht="27" customHeight="1">
      <c r="A25" s="23"/>
      <c r="B25" s="46" t="s">
        <v>42</v>
      </c>
      <c r="C25" s="47"/>
      <c r="D25" s="48"/>
      <c r="E25" s="24">
        <f>SUM(E24)</f>
        <v>248689000</v>
      </c>
      <c r="F25" s="24">
        <f>SUM(F24)</f>
        <v>204416000</v>
      </c>
      <c r="G25" s="24">
        <f>SUM(G24)</f>
        <v>6801000</v>
      </c>
      <c r="H25" s="24">
        <f>SUM(H24)</f>
        <v>1000</v>
      </c>
      <c r="I25" s="24">
        <v>6800000</v>
      </c>
      <c r="J25" s="24"/>
      <c r="K25" s="24"/>
      <c r="L25" s="24"/>
      <c r="M25" s="24"/>
      <c r="N25" s="24"/>
      <c r="O25" s="25"/>
    </row>
    <row r="26" spans="1:15" ht="51" customHeight="1">
      <c r="A26" s="9">
        <v>9</v>
      </c>
      <c r="B26" s="20" t="s">
        <v>53</v>
      </c>
      <c r="C26" s="20" t="s">
        <v>54</v>
      </c>
      <c r="D26" s="21" t="s">
        <v>55</v>
      </c>
      <c r="E26" s="22">
        <v>1170000</v>
      </c>
      <c r="F26" s="26"/>
      <c r="G26" s="22">
        <v>92149</v>
      </c>
      <c r="H26" s="22">
        <v>92149</v>
      </c>
      <c r="I26" s="26"/>
      <c r="J26" s="26"/>
      <c r="K26" s="26"/>
      <c r="L26" s="26">
        <v>1077851</v>
      </c>
      <c r="M26" s="26"/>
      <c r="N26" s="26"/>
      <c r="O26" s="27" t="s">
        <v>57</v>
      </c>
    </row>
    <row r="27" spans="1:15" s="19" customFormat="1" ht="27" customHeight="1">
      <c r="A27" s="23"/>
      <c r="B27" s="46" t="s">
        <v>56</v>
      </c>
      <c r="C27" s="47"/>
      <c r="D27" s="48"/>
      <c r="E27" s="24">
        <f>SUM(E26)</f>
        <v>1170000</v>
      </c>
      <c r="F27" s="28"/>
      <c r="G27" s="24">
        <f>SUM(G26)</f>
        <v>92149</v>
      </c>
      <c r="H27" s="24">
        <f>SUM(H26)</f>
        <v>92149</v>
      </c>
      <c r="I27" s="28"/>
      <c r="J27" s="28"/>
      <c r="K27" s="28"/>
      <c r="L27" s="24">
        <f>SUM(L26)</f>
        <v>1077851</v>
      </c>
      <c r="M27" s="28"/>
      <c r="N27" s="28"/>
      <c r="O27" s="29"/>
    </row>
    <row r="28" spans="1:15" s="32" customFormat="1" ht="30" customHeight="1">
      <c r="A28" s="30"/>
      <c r="B28" s="49" t="s">
        <v>43</v>
      </c>
      <c r="C28" s="50"/>
      <c r="D28" s="51"/>
      <c r="E28" s="31">
        <f>E23+E25+E27</f>
        <v>309777726</v>
      </c>
      <c r="F28" s="31">
        <f aca="true" t="shared" si="0" ref="F28:N28">F23+F25+F27</f>
        <v>207536803</v>
      </c>
      <c r="G28" s="31">
        <f t="shared" si="0"/>
        <v>23555987</v>
      </c>
      <c r="H28" s="31">
        <f t="shared" si="0"/>
        <v>1848032</v>
      </c>
      <c r="I28" s="31">
        <f t="shared" si="0"/>
        <v>6800000</v>
      </c>
      <c r="J28" s="31">
        <f t="shared" si="0"/>
        <v>3203300</v>
      </c>
      <c r="K28" s="31">
        <f t="shared" si="0"/>
        <v>11704655</v>
      </c>
      <c r="L28" s="31">
        <f t="shared" si="0"/>
        <v>19781866</v>
      </c>
      <c r="M28" s="31">
        <f t="shared" si="0"/>
        <v>13286736</v>
      </c>
      <c r="N28" s="31">
        <f t="shared" si="0"/>
        <v>8144334</v>
      </c>
      <c r="O28" s="31" t="s">
        <v>44</v>
      </c>
    </row>
    <row r="30" ht="15">
      <c r="A30" s="1" t="s">
        <v>12</v>
      </c>
    </row>
    <row r="31" ht="15">
      <c r="A31" s="1" t="s">
        <v>8</v>
      </c>
    </row>
    <row r="32" ht="15">
      <c r="A32" s="1" t="s">
        <v>9</v>
      </c>
    </row>
    <row r="33" ht="15">
      <c r="A33" s="1" t="s">
        <v>10</v>
      </c>
    </row>
    <row r="34" ht="15">
      <c r="A34" s="1" t="s">
        <v>11</v>
      </c>
    </row>
    <row r="35" spans="1:15" ht="17.25" customHeight="1">
      <c r="A35" s="45" t="s">
        <v>59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ht="15" hidden="1"/>
  </sheetData>
  <sheetProtection/>
  <mergeCells count="26">
    <mergeCell ref="K12:K14"/>
    <mergeCell ref="A35:O35"/>
    <mergeCell ref="B25:D25"/>
    <mergeCell ref="B28:D28"/>
    <mergeCell ref="B23:D23"/>
    <mergeCell ref="B27:D27"/>
    <mergeCell ref="O10:O14"/>
    <mergeCell ref="G11:G14"/>
    <mergeCell ref="L11:L14"/>
    <mergeCell ref="E10:E14"/>
    <mergeCell ref="H11:K11"/>
    <mergeCell ref="F10:F14"/>
    <mergeCell ref="G10:N10"/>
    <mergeCell ref="M11:M14"/>
    <mergeCell ref="N11:N14"/>
    <mergeCell ref="H12:H14"/>
    <mergeCell ref="I12:I14"/>
    <mergeCell ref="J12:J14"/>
    <mergeCell ref="A10:A14"/>
    <mergeCell ref="B10:B14"/>
    <mergeCell ref="C10:C14"/>
    <mergeCell ref="D10:D14"/>
    <mergeCell ref="L5:O5"/>
    <mergeCell ref="L7:O7"/>
    <mergeCell ref="L6:O6"/>
    <mergeCell ref="A8:O8"/>
  </mergeCells>
  <printOptions horizontalCentered="1"/>
  <pageMargins left="0.5118110236220472" right="0.3937007874015748" top="0.5905511811023623" bottom="0.787401574803149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2008-05-06T07:14:45Z</cp:lastPrinted>
  <dcterms:created xsi:type="dcterms:W3CDTF">1998-12-09T13:02:10Z</dcterms:created>
  <dcterms:modified xsi:type="dcterms:W3CDTF">2008-04-25T12:16:41Z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